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73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1.TRANSPARENCIA ARMONIZACION CONTABLE\DIRECTO ESTATAL\2017\INF TRIMESTRAL\2DO TRIMESTRE\"/>
    </mc:Choice>
  </mc:AlternateContent>
  <bookViews>
    <workbookView xWindow="0" yWindow="0" windowWidth="20490" windowHeight="7230" tabRatio="946" firstSheet="2" activeTab="9"/>
  </bookViews>
  <sheets>
    <sheet name="Hoja1" sheetId="24" state="hidden" r:id="rId1"/>
    <sheet name="Notas a los Edos Financieros" sheetId="29" r:id="rId2"/>
    <sheet name="ESF-03" sheetId="4" r:id="rId3"/>
    <sheet name="ESF-05" sheetId="5" r:id="rId4"/>
    <sheet name="ESF-08" sheetId="8" r:id="rId5"/>
    <sheet name="ESF-09" sheetId="9" r:id="rId6"/>
    <sheet name="ESF-11" sheetId="28" r:id="rId7"/>
    <sheet name="ESF-12-13 " sheetId="12" r:id="rId8"/>
    <sheet name="EA-01-02" sheetId="16" r:id="rId9"/>
    <sheet name="EA-03 " sheetId="18" r:id="rId10"/>
    <sheet name="VHP-01 02" sheetId="19" r:id="rId11"/>
    <sheet name="EFE-01  " sheetId="21" r:id="rId12"/>
    <sheet name="EFE-02" sheetId="22" r:id="rId13"/>
    <sheet name="Conciliacion_Ig" sheetId="26" r:id="rId14"/>
    <sheet name="Conciliacion_Eg" sheetId="25" r:id="rId15"/>
  </sheets>
  <definedNames>
    <definedName name="_xlnm._FilterDatabase" localSheetId="9" hidden="1">'EA-03 '!$A$9:$M$81</definedName>
    <definedName name="_xlnm._FilterDatabase" localSheetId="2" hidden="1">'ESF-03'!$A$9:$L$19</definedName>
    <definedName name="_xlnm._FilterDatabase" localSheetId="4" hidden="1">'ESF-08'!$A$9:$J$38</definedName>
    <definedName name="_xlnm.Print_Area" localSheetId="14">Conciliacion_Eg!$A$1:$I$37</definedName>
    <definedName name="_xlnm.Print_Area" localSheetId="13">Conciliacion_Ig!$A$1:$I$22</definedName>
    <definedName name="_xlnm.Print_Area" localSheetId="8">'EA-01-02'!$A$1:$I$40</definedName>
    <definedName name="_xlnm.Print_Area" localSheetId="9">'EA-03 '!$A$1:$I$82</definedName>
    <definedName name="_xlnm.Print_Area" localSheetId="11">'EFE-01  '!$A$1:$I$13</definedName>
    <definedName name="_xlnm.Print_Area" localSheetId="12">'EFE-02'!$A$1:$I$34</definedName>
    <definedName name="_xlnm.Print_Area" localSheetId="2">'ESF-03'!$A$1:$J$20</definedName>
    <definedName name="_xlnm.Print_Area" localSheetId="3">'ESF-05'!$A$1:$I$12</definedName>
    <definedName name="_xlnm.Print_Area" localSheetId="4">'ESF-08'!$A$1:$J$37</definedName>
    <definedName name="_xlnm.Print_Area" localSheetId="5">'ESF-09'!$A$1:$I$12</definedName>
    <definedName name="_xlnm.Print_Area" localSheetId="6">'ESF-11'!$A$1:$I$11</definedName>
    <definedName name="_xlnm.Print_Area" localSheetId="7">'ESF-12-13 '!$A$1:$J$20</definedName>
    <definedName name="_xlnm.Print_Area" localSheetId="10">'VHP-01 02'!$A$1:$J$21</definedName>
    <definedName name="_xlnm.Print_Titles" localSheetId="8">'EA-01-02'!$1:$9</definedName>
    <definedName name="_xlnm.Print_Titles" localSheetId="9">'EA-03 '!$1:$9</definedName>
    <definedName name="_xlnm.Print_Titles" localSheetId="11">'EFE-01  '!$5:$10</definedName>
  </definedNames>
  <calcPr calcId="162913"/>
  <fileRecoveryPr autoRecover="0"/>
</workbook>
</file>

<file path=xl/calcChain.xml><?xml version="1.0" encoding="utf-8"?>
<calcChain xmlns="http://schemas.openxmlformats.org/spreadsheetml/2006/main">
  <c r="G11" i="18" l="1"/>
  <c r="G12" i="18"/>
  <c r="G13" i="18"/>
  <c r="G14" i="18"/>
  <c r="G15" i="18"/>
  <c r="G16" i="18"/>
  <c r="G17" i="18"/>
  <c r="G18" i="18"/>
  <c r="G19" i="18"/>
  <c r="G20" i="18"/>
  <c r="G21" i="18"/>
  <c r="G22" i="18"/>
  <c r="G23" i="18"/>
  <c r="G24" i="18"/>
  <c r="G25" i="18"/>
  <c r="G26" i="18"/>
  <c r="G27" i="18"/>
  <c r="G28" i="18"/>
  <c r="G29" i="18"/>
  <c r="G30" i="18"/>
  <c r="G31" i="18"/>
  <c r="G32" i="18"/>
  <c r="G33" i="18"/>
  <c r="G34" i="18"/>
  <c r="G35" i="18"/>
  <c r="G36" i="18"/>
  <c r="G37" i="18"/>
  <c r="G38" i="18"/>
  <c r="G39" i="18"/>
  <c r="G40" i="18"/>
  <c r="G41" i="18"/>
  <c r="G42" i="18"/>
  <c r="G43" i="18"/>
  <c r="G44" i="18"/>
  <c r="G45" i="18"/>
  <c r="G46" i="18"/>
  <c r="G47" i="18"/>
  <c r="G48" i="18"/>
  <c r="G49" i="18"/>
  <c r="G50" i="18"/>
  <c r="G51" i="18"/>
  <c r="G52" i="18"/>
  <c r="G53" i="18"/>
  <c r="G54" i="18"/>
  <c r="G55" i="18"/>
  <c r="G56" i="18"/>
  <c r="G57" i="18"/>
  <c r="G58" i="18"/>
  <c r="G59" i="18"/>
  <c r="G60" i="18"/>
  <c r="G61" i="18"/>
  <c r="G62" i="18"/>
  <c r="G63" i="18"/>
  <c r="G64" i="18"/>
  <c r="G65" i="18"/>
  <c r="G66" i="18"/>
  <c r="G67" i="18"/>
  <c r="G68" i="18"/>
  <c r="G69" i="18"/>
  <c r="G70" i="18"/>
  <c r="G71" i="18"/>
  <c r="G72" i="18"/>
  <c r="G73" i="18"/>
  <c r="G74" i="18"/>
  <c r="G75" i="18"/>
  <c r="G76" i="18"/>
  <c r="G77" i="18"/>
  <c r="G78" i="18"/>
  <c r="G79" i="18"/>
  <c r="G80" i="18"/>
  <c r="G10" i="18"/>
  <c r="G34" i="22" l="1"/>
  <c r="H11" i="19"/>
  <c r="H10" i="19"/>
  <c r="H19" i="19"/>
  <c r="G13" i="16"/>
  <c r="G26" i="16"/>
  <c r="F16" i="12" l="1"/>
  <c r="G12" i="9"/>
  <c r="F12" i="9"/>
  <c r="E12" i="9"/>
  <c r="G22" i="8"/>
  <c r="G11" i="25" l="1"/>
  <c r="H11" i="21" l="1"/>
  <c r="G81" i="18" l="1"/>
  <c r="F11" i="28"/>
  <c r="E11" i="28"/>
  <c r="G29" i="25" l="1"/>
  <c r="G33" i="22" l="1"/>
  <c r="G29" i="22"/>
  <c r="G26" i="22" l="1"/>
  <c r="G15" i="22" l="1"/>
  <c r="G13" i="21"/>
  <c r="F13" i="21"/>
  <c r="H13" i="21"/>
  <c r="F21" i="19"/>
  <c r="G21" i="19"/>
  <c r="H20" i="19"/>
  <c r="H21" i="19" l="1"/>
  <c r="F81" i="18"/>
  <c r="F10" i="12" l="1"/>
  <c r="G11" i="9"/>
  <c r="G35" i="8"/>
  <c r="G19" i="8" l="1"/>
  <c r="G20" i="8"/>
  <c r="G21" i="8"/>
  <c r="G23" i="8"/>
  <c r="G24" i="8"/>
  <c r="G25" i="8"/>
  <c r="G26" i="8"/>
  <c r="G27" i="8"/>
  <c r="G18" i="8"/>
  <c r="G11" i="8"/>
  <c r="G10" i="8"/>
  <c r="G36" i="8" l="1"/>
  <c r="F36" i="8"/>
  <c r="E36" i="8"/>
  <c r="G16" i="22" l="1"/>
  <c r="H19" i="4"/>
  <c r="G19" i="4"/>
  <c r="F19" i="4"/>
  <c r="E19" i="4"/>
  <c r="D19" i="4"/>
  <c r="G36" i="16" l="1"/>
  <c r="F19" i="12" l="1"/>
  <c r="F18" i="12"/>
  <c r="F17" i="12"/>
  <c r="F15" i="12"/>
  <c r="F14" i="12"/>
  <c r="F13" i="12"/>
  <c r="F12" i="12"/>
  <c r="F11" i="12"/>
  <c r="H11" i="4" l="1"/>
  <c r="G11" i="4"/>
  <c r="F11" i="4"/>
  <c r="E11" i="4"/>
  <c r="G37" i="25"/>
  <c r="G17" i="26"/>
  <c r="G11" i="26"/>
  <c r="I20" i="12"/>
  <c r="H20" i="12"/>
  <c r="G20" i="12"/>
  <c r="F20" i="12"/>
  <c r="E20" i="12"/>
  <c r="H12" i="19"/>
  <c r="G12" i="19"/>
  <c r="F12" i="19"/>
  <c r="G28" i="8"/>
  <c r="F28" i="8"/>
  <c r="E28" i="8"/>
  <c r="G12" i="8"/>
  <c r="F12" i="8"/>
  <c r="E12" i="8"/>
  <c r="F11" i="5"/>
  <c r="D11" i="4"/>
  <c r="G22" i="26" l="1"/>
</calcChain>
</file>

<file path=xl/sharedStrings.xml><?xml version="1.0" encoding="utf-8"?>
<sst xmlns="http://schemas.openxmlformats.org/spreadsheetml/2006/main" count="508" uniqueCount="312">
  <si>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</si>
  <si>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</si>
  <si>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</si>
  <si>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</si>
  <si>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</si>
  <si>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</si>
  <si>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</si>
  <si>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</si>
  <si>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INVENTARIO Y ALMACENES</t>
  </si>
  <si>
    <t>ESF-06</t>
  </si>
  <si>
    <t>FIDEICOMISOS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</si>
  <si>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</si>
  <si>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</si>
  <si>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</si>
  <si>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</si>
  <si>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</si>
  <si>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</si>
  <si>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</si>
  <si>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</si>
  <si>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</si>
  <si>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OTROS ACTIVOS NO CIRCULANTES</t>
  </si>
  <si>
    <t>ESF-12</t>
  </si>
  <si>
    <t>CUENTAS Y DOCUMENTOS POR PAGAR</t>
  </si>
  <si>
    <t>ESF-13</t>
  </si>
  <si>
    <t>DIFERIDOS Y OTROS PASIVOS</t>
  </si>
  <si>
    <t>ESF-14</t>
  </si>
  <si>
    <t>OTROS PASIVOS CIRCULANTES</t>
  </si>
  <si>
    <t>ESF-15</t>
  </si>
  <si>
    <t>DEUDA PÚBLICA A LARGO PLAZO</t>
  </si>
  <si>
    <t>INGRESOS</t>
  </si>
  <si>
    <t>OTROS INGRESOS</t>
  </si>
  <si>
    <t>GASTOS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</si>
  <si>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</si>
  <si>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</si>
  <si>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</si>
  <si>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</si>
  <si>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</si>
  <si>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</si>
  <si>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</si>
  <si>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</si>
  <si>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>CONTABLES</t>
  </si>
  <si>
    <t>PRESUPUESTALES</t>
  </si>
  <si>
    <t>CUENTA</t>
  </si>
  <si>
    <t>NOMBRE DE LA CUENTA</t>
  </si>
  <si>
    <t>MONTO</t>
  </si>
  <si>
    <t>TIPO</t>
  </si>
  <si>
    <t>NOTA:   ESF-03</t>
  </si>
  <si>
    <t>IMPORTE</t>
  </si>
  <si>
    <t>A 90 días</t>
  </si>
  <si>
    <t>A 180 días</t>
  </si>
  <si>
    <t>A 365 días</t>
  </si>
  <si>
    <t>+ 365 días</t>
  </si>
  <si>
    <t>CARACTERÍSTICAS</t>
  </si>
  <si>
    <t>ESTATUS DEL ADEUDO</t>
  </si>
  <si>
    <t>NOTA:    ESF-05</t>
  </si>
  <si>
    <t>MÉTODO</t>
  </si>
  <si>
    <t>1150    ALMACENES</t>
  </si>
  <si>
    <t>1230    BIENES INMUEBLES, INFRAESTRUCTURA Y CONSTRUCCIONES EN PROCESO</t>
  </si>
  <si>
    <t>NOTA:       ESF-08</t>
  </si>
  <si>
    <t>SALDO INICIAL</t>
  </si>
  <si>
    <t>SALDO FINAL</t>
  </si>
  <si>
    <t>FLUJO</t>
  </si>
  <si>
    <t>CRITERIO</t>
  </si>
  <si>
    <t>1240    BIENES MUEBLES</t>
  </si>
  <si>
    <t>NOTA:        ESF-09</t>
  </si>
  <si>
    <t xml:space="preserve">NOTA:         ESF-12 </t>
  </si>
  <si>
    <t>NATURALEZA</t>
  </si>
  <si>
    <t>%  GASTO</t>
  </si>
  <si>
    <t>EXPLICACIÓN</t>
  </si>
  <si>
    <t>NOTA:    VHP-01</t>
  </si>
  <si>
    <t>MODIFICACION</t>
  </si>
  <si>
    <t>NOTA:        VHP-02</t>
  </si>
  <si>
    <t>NOTA:         EFE-01</t>
  </si>
  <si>
    <t>NOTA:     EFE-02</t>
  </si>
  <si>
    <t>% SUB</t>
  </si>
  <si>
    <t>3100    HACIENDA PÚBLICA/PATRIMONIO CONTRIBUIDO</t>
  </si>
  <si>
    <t>3200    HACIENDA PÚBLICA/PATRIMONIO GENERADO</t>
  </si>
  <si>
    <t>1123    DEUDORES DIVERSOS POR COBRAR A CORTO PLAZO</t>
  </si>
  <si>
    <t>1250    ACTIVOS INTANGIBLES</t>
  </si>
  <si>
    <t>1110    FLUJO DE EFECTIVO</t>
  </si>
  <si>
    <t>NOTAS</t>
  </si>
  <si>
    <t>DESCRIPCIÓN</t>
  </si>
  <si>
    <t>NOTAS A LOS ESTADOS FINANCIEROS</t>
  </si>
  <si>
    <t>1. Total de egresos (presupuestarios)</t>
  </si>
  <si>
    <t>2. Menos egresos presupuestarios no contables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</si>
  <si>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</si>
  <si>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</si>
  <si>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</si>
  <si>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</si>
  <si>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</si>
  <si>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</si>
  <si>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</si>
  <si>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</si>
  <si>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</si>
  <si>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propios</t>
  </si>
  <si>
    <t>Acciones y participaciones de capital</t>
  </si>
  <si>
    <t>Compra de títulos y valores</t>
  </si>
  <si>
    <t>Inversiones en fideicomisos, mandatos y otros análogos</t>
  </si>
  <si>
    <t>Provisiones para contingencias y otras erogaciones especiales</t>
  </si>
  <si>
    <t>Adeudos de ejercicios fiscales anteriores (ADEFAS)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</si>
  <si>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</si>
  <si>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</si>
  <si>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</si>
  <si>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u obsolescencia</t>
  </si>
  <si>
    <t>Aumento por insuficiencia de provisiones</t>
  </si>
  <si>
    <t>4. Total de Gasto Contable (4 = 1 - 2 + 3)</t>
  </si>
  <si>
    <t>1. Ingresos Presupuestarios</t>
  </si>
  <si>
    <t>2. Más ingresos contables no presupuestarios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</si>
  <si>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</si>
  <si>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</si>
  <si>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</si>
  <si>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</si>
  <si>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Otros ingresos contables no presupuestarios</t>
  </si>
  <si>
    <t>3. Menos ingresos presupuestarios no contables</t>
  </si>
  <si>
    <t>Productos de capital</t>
  </si>
  <si>
    <t>Aprovechamientos capital</t>
  </si>
  <si>
    <t>Ingresos derivados de financiamientos</t>
  </si>
  <si>
    <t>4. Ingresos Contables (4 = 1 + 2 - 3)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</si>
  <si>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</si>
  <si>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</si>
  <si>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</si>
  <si>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</si>
  <si>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Amortización de la deuda pública</t>
  </si>
  <si>
    <t>Otros ingresos presupuestarios no contables</t>
  </si>
  <si>
    <t>Otros egresos presupuestales no contables</t>
  </si>
  <si>
    <t>Otros gastos</t>
  </si>
  <si>
    <t>Otros gastos contables no presupuestales</t>
  </si>
  <si>
    <t>3. Más gastos contables no presupuestales</t>
  </si>
  <si>
    <t>00</t>
  </si>
  <si>
    <t>5000    GASTOS Y OTRAS PERDIDAS</t>
  </si>
  <si>
    <t>Memoria</t>
  </si>
  <si>
    <t>5800-6100-6300</t>
  </si>
  <si>
    <t>Conciliacion_Ig</t>
  </si>
  <si>
    <t>Conciliacion_Eg</t>
  </si>
  <si>
    <t>TOTAL_1150</t>
  </si>
  <si>
    <t>TOTAL_1123</t>
  </si>
  <si>
    <t>TOTAL_1240</t>
  </si>
  <si>
    <t>TOTAL_1263</t>
  </si>
  <si>
    <t>TOTAL_1250</t>
  </si>
  <si>
    <t>Método de depreciación</t>
  </si>
  <si>
    <t>Tasa</t>
  </si>
  <si>
    <t>2110    CUENTAS POR PAGAR A CORTO PLAZO</t>
  </si>
  <si>
    <t>TOTAL_2110</t>
  </si>
  <si>
    <t>4100  INGRESOS DE GESTIÓN</t>
  </si>
  <si>
    <t>4200  PARTICIPACIONES, APORTACIONES, TRANSFERENCIAS, ASIGNACIONES, SUBSIDIOS Y OTRAS AYUDAS</t>
  </si>
  <si>
    <t>EFE-03</t>
  </si>
  <si>
    <t>CONCILIACIÓN DEL FLUJO DE EFECTIVO</t>
  </si>
  <si>
    <t>1130    DERECHOS A RECIBIR BIENES O SERVICIOS</t>
  </si>
  <si>
    <t>TOTAL_4200</t>
  </si>
  <si>
    <t>TOTAL_3100</t>
  </si>
  <si>
    <t>TOTAL_3200</t>
  </si>
  <si>
    <t>1230  BIENES INMUEBLES, INFRAESTRUCTURA Y CONSTRUCCIONES EN PROCESO</t>
  </si>
  <si>
    <t>1240 Y 1250  BIENES MUEBLES E INTANGIBLES</t>
  </si>
  <si>
    <t>NOTA:    EA-03</t>
  </si>
  <si>
    <t>NOTA:   EA-01</t>
  </si>
  <si>
    <t>EA-01</t>
  </si>
  <si>
    <t>EA-02</t>
  </si>
  <si>
    <t>EA-03</t>
  </si>
  <si>
    <t>ESF-04</t>
  </si>
  <si>
    <t>BIENES DISPONIBLES PARA SU TRANSFORMACIÓN ESTIMACIONES Y DETERIOROS</t>
  </si>
  <si>
    <t>@se6#16</t>
  </si>
  <si>
    <t>TOTAL_1130</t>
  </si>
  <si>
    <t>TOTAL_1230</t>
  </si>
  <si>
    <t>TOTAL_5000</t>
  </si>
  <si>
    <t>TOTAL_1110</t>
  </si>
  <si>
    <t>TOTAL_1240 Y 1250</t>
  </si>
  <si>
    <t>100% FACTIBLE</t>
  </si>
  <si>
    <t>EN PLAZO</t>
  </si>
  <si>
    <t>LINEA RECTA</t>
  </si>
  <si>
    <t>POR TIEMPO</t>
  </si>
  <si>
    <t>RECAUDADO</t>
  </si>
  <si>
    <t>ESTATAL</t>
  </si>
  <si>
    <t>**  INMUEBLES</t>
  </si>
  <si>
    <t>*   1241     Mobiliario y Eq. de Admon.</t>
  </si>
  <si>
    <t>*   1246     Maquinaria, otros Eq. y Herr.</t>
  </si>
  <si>
    <t xml:space="preserve">NOTAS DE DESGLOSE </t>
  </si>
  <si>
    <t>1260    DEPRECIACIÓN ACUMULADA DE BIENES INMUEBLES Y MUEBLES</t>
  </si>
  <si>
    <t>DEUDORES DIVERSOS</t>
  </si>
  <si>
    <t>ANTICIPO A PROVEEDORES POR ADQUISICIÓN DE BIENES Y PRESTACIÓN DE SERVICIOS A CORTO PLAZO</t>
  </si>
  <si>
    <t>DEPÓSITOS EN GARANTÍA</t>
  </si>
  <si>
    <t>ALMACÉN DE MATERIALES Y SUMINISTROS DE CONSUMO</t>
  </si>
  <si>
    <t xml:space="preserve">TERRENOS </t>
  </si>
  <si>
    <t>MUEBLES DE OFICINA Y ESTANTERÍA</t>
  </si>
  <si>
    <t>VEHICULOS Y EQUIPO TERRESTRE</t>
  </si>
  <si>
    <t>OTROS EQUIPOS DE TRANSPORTE</t>
  </si>
  <si>
    <t>SISTEMAS DE AIRE ACONDICIONADO</t>
  </si>
  <si>
    <t>ANUAL</t>
  </si>
  <si>
    <t>PROVEEDORES</t>
  </si>
  <si>
    <t>FONACOT</t>
  </si>
  <si>
    <t>CUOTAS SINDICALES</t>
  </si>
  <si>
    <t>SEGURO DE VIDA</t>
  </si>
  <si>
    <t>ACREEDORES DIVERSOS</t>
  </si>
  <si>
    <t>CUOTAS IMSS</t>
  </si>
  <si>
    <t>SRÍA. HACIENDA</t>
  </si>
  <si>
    <t>ARRENDAMIENTO DE CAFETERÍA</t>
  </si>
  <si>
    <t>CARTAS DE NO ANTECEDENTES</t>
  </si>
  <si>
    <t>TRANSFERENCIAS INTERNAS Y ASIGNACIONES DEL SECTOR PÚBLICO</t>
  </si>
  <si>
    <t>INTERESES BANCARIOS</t>
  </si>
  <si>
    <t>GANANCIA POR REDONDEO</t>
  </si>
  <si>
    <t>PRIMAS DE VACACIONES</t>
  </si>
  <si>
    <t>HORAS EXTRAORDINARIAS</t>
  </si>
  <si>
    <t>COMPENSACIONES</t>
  </si>
  <si>
    <t>APORTACIONES DE SEGURIDAD SOCIAL</t>
  </si>
  <si>
    <t>MATERIAL DE LIMPIEZA</t>
  </si>
  <si>
    <t>VESTUARIO Y UNIFORMES</t>
  </si>
  <si>
    <t>ARTÍCULOS DEPORTIVOS</t>
  </si>
  <si>
    <t>HERRAMIENTAS MENORES</t>
  </si>
  <si>
    <t>AGUA</t>
  </si>
  <si>
    <t>TELEFONÍA TRADICIONAL</t>
  </si>
  <si>
    <t>TELEFONÍA CELULAR</t>
  </si>
  <si>
    <t>SERVICIOS POSTALES</t>
  </si>
  <si>
    <t>SERVICIOS INTEGRALES</t>
  </si>
  <si>
    <t>ARRENDAMIENTOS DE EDIFICIOS</t>
  </si>
  <si>
    <t>OTROS ARRENDAMIENTOS</t>
  </si>
  <si>
    <t>PASAJES TERRESTRES</t>
  </si>
  <si>
    <t>GASTOS DE CEREMONIAL</t>
  </si>
  <si>
    <t>GASTOS DE ORDEN SOCIAL</t>
  </si>
  <si>
    <t>IMPUESTOS Y DERECHOS</t>
  </si>
  <si>
    <t>PENAS MULTAS Y ACCESORIOS</t>
  </si>
  <si>
    <t>APORTACIONES</t>
  </si>
  <si>
    <t>DONACIONES DE CAPITAL</t>
  </si>
  <si>
    <t>EJERCICIOS ANTERIORES</t>
  </si>
  <si>
    <t>BANCOMER 0445655021</t>
  </si>
  <si>
    <t>BANCOMER 0190650749</t>
  </si>
  <si>
    <t>TERRENOS URBANOS</t>
  </si>
  <si>
    <t>*   1231     Terrenos</t>
  </si>
  <si>
    <t>UBICACIÓN EDIFICIOS</t>
  </si>
  <si>
    <t>*   1233     Edificios no Habitacionales</t>
  </si>
  <si>
    <t>EDIFICIOS DE INMUEBLES COMERCIALES</t>
  </si>
  <si>
    <t>VEHÍCULOS Y EQUIPO DE TRANSPORTE</t>
  </si>
  <si>
    <t>*   1244     Veh[iculos y Equipo de Transporte</t>
  </si>
  <si>
    <t>EDIFICIOS NO HABITACIONALES</t>
  </si>
  <si>
    <t>RESULTADO DEL EJERCICIO</t>
  </si>
  <si>
    <t>SUELDO BASE AL PERSONAL</t>
  </si>
  <si>
    <t>1270    ACTIVOS DIFERIDOS</t>
  </si>
  <si>
    <t>TOTAL_1270</t>
  </si>
  <si>
    <t>NOTA:       ESF-11</t>
  </si>
  <si>
    <t>NOMINA</t>
  </si>
  <si>
    <t xml:space="preserve">PODER JUDICIAL DEL ESTADO DE AGUASCALIENTES </t>
  </si>
  <si>
    <t>DIRECTO ESTATAL</t>
  </si>
  <si>
    <t>DEPRECIACIÓN ACUMULADA</t>
  </si>
  <si>
    <t>MÁQUINAS EXPENDEDORAS</t>
  </si>
  <si>
    <t>CERTIFICACIÓN DE DOCUMENTOS</t>
  </si>
  <si>
    <t>ESTÍMULOS</t>
  </si>
  <si>
    <t>ENERGÍA ELÉCTRICA</t>
  </si>
  <si>
    <t>IMPUESTOS SOBRE NÓMINAS</t>
  </si>
  <si>
    <t>APORTACIÓN</t>
  </si>
  <si>
    <t>PEPS</t>
  </si>
  <si>
    <t>TRIMESTRAL</t>
  </si>
  <si>
    <t>MUEBLES EXCEPTO DE OFICINA Y ESTANTERÍA</t>
  </si>
  <si>
    <t>EQUIPO DE CÓMPUTO Y DE TECNOLOGÍA DE LA INFORMACIÓN</t>
  </si>
  <si>
    <t>OTROS MOBILIARIOS Y EQUIPOS DE ADMINISTRACIÓN</t>
  </si>
  <si>
    <t>EQUIPO DE COMUNICACIÓN Y TELECOMUNICACIÓN</t>
  </si>
  <si>
    <t>HERRAMIENTAS Y MÁQUINAS HERRAMIENTA</t>
  </si>
  <si>
    <t>LICENCIAS INFORMÁTICAS E INTELECTUALES</t>
  </si>
  <si>
    <t>PAGOS ANTICIPADOS (SUBSIDIO AL EMPLEO)</t>
  </si>
  <si>
    <t>ISSSSPEA OBRERO</t>
  </si>
  <si>
    <t>ISSSSPEA PATRONAL</t>
  </si>
  <si>
    <t xml:space="preserve">HONORARIOS ASIMILABLES A SALARIOS </t>
  </si>
  <si>
    <t xml:space="preserve">RETRIBUCIONES POR SERVICIOS DE CARÁCTER SOCIAL </t>
  </si>
  <si>
    <t xml:space="preserve">PRIMAS POR AÑOS DE SERVICIOS EFECTIVOS PRESTADOS </t>
  </si>
  <si>
    <t xml:space="preserve">APORTACIONES A FONDOS DE VIVIENDA </t>
  </si>
  <si>
    <t xml:space="preserve">APORTACIONES AL SISTEMA PARA EL RETIRO </t>
  </si>
  <si>
    <t xml:space="preserve">CUOTAS PARA EL FONDO DE AHORRO Y FONDO DE TRABAJO </t>
  </si>
  <si>
    <t xml:space="preserve">PRESTACIONES CONTRACTUALES </t>
  </si>
  <si>
    <t xml:space="preserve">MATERIALES, ÚTILES Y EQUIPOS MENORES DE OFICINA                                                                               </t>
  </si>
  <si>
    <t xml:space="preserve">MATERIALES Y ÚTILES DE IMPRESIÓN Y REPRODUCCIÓN                                                                              </t>
  </si>
  <si>
    <t xml:space="preserve">MATERIALES, ÚTILES Y EQUIPOS MENORES DE TECNOLOGÍAS DE LA INFORMACIÓN                                                                               </t>
  </si>
  <si>
    <t xml:space="preserve">MATERIAL IMPRESO E INFORMACIÓN DIGITAL </t>
  </si>
  <si>
    <t xml:space="preserve">PRODUCTOS ALIMENTICIOS PARA PERSONAS </t>
  </si>
  <si>
    <t xml:space="preserve">PRODUCTOS MINERALES NO METÁLICOS </t>
  </si>
  <si>
    <t xml:space="preserve">CEMENTO Y PRODUCTOS DE CONCRETO </t>
  </si>
  <si>
    <t xml:space="preserve">CAL, YESO Y PRODUCTOS DE YESO </t>
  </si>
  <si>
    <t xml:space="preserve">VIDRIO Y PRODUCTOS DE VIDRIO </t>
  </si>
  <si>
    <t xml:space="preserve">MATERIAL ELÉCTRICO Y ELECTRÓNICO </t>
  </si>
  <si>
    <t xml:space="preserve">ARTÍCULOS METÁLICOS PARA LA CONSTRUCCIÓN </t>
  </si>
  <si>
    <t xml:space="preserve">MATERIALES COMPLEMENTARIOS </t>
  </si>
  <si>
    <t xml:space="preserve">OTROS MATERIALES Y ARTÍCULOS DE CONSTRUCCIÓN Y REPARACIÓN </t>
  </si>
  <si>
    <t xml:space="preserve">COMBUSTIBLES, LUBRICANTES Y ADITIVOS </t>
  </si>
  <si>
    <t xml:space="preserve">PRENDAS DE SEGURIDAD Y PROTECCIÓN PERSONAL </t>
  </si>
  <si>
    <t xml:space="preserve">REFACCIONES Y ACCESORIOS MENORES DE EDIFICIOS </t>
  </si>
  <si>
    <t>REFACCIONES Y ACCESORIOS MENORES DE MOBILIARIO Y EQUIPO DE ADMINISTRACIÓN</t>
  </si>
  <si>
    <t xml:space="preserve">REFACCIONES Y ACCESORIOS MENORES DE EQUIPO DE CÓMPUTO </t>
  </si>
  <si>
    <t xml:space="preserve">REFACCIONES Y ACCESORIOS MENORES DE EQUIPO DE TRANSPORTE </t>
  </si>
  <si>
    <t xml:space="preserve">REFACCIONES Y ACCESORIOS MENORES OTROS BIENES </t>
  </si>
  <si>
    <t>SERVICIOS DE ACCESO DE ACCESO DE INTERNET</t>
  </si>
  <si>
    <t xml:space="preserve">SERVICIOS LEGALES, DE CONTABILIDAD, AUDITORÍA Y RELACIONADOS </t>
  </si>
  <si>
    <t xml:space="preserve">SERVICIOS DE CONSULTORÍA ADMINISTRATIVA, PROCESOS, TÉCNICA Y EN TECNOLOGÍAS DE LA INFORMACIÓN </t>
  </si>
  <si>
    <t xml:space="preserve">SERVICIOS DE APOYO ADMINISTRATIVO, TRADUCCIÓN, FOTOCOPIADO E IMPRESIÓN </t>
  </si>
  <si>
    <t xml:space="preserve">SERVICIOS FINANCIEROS Y BANCARIOS </t>
  </si>
  <si>
    <t xml:space="preserve">SEGURO DE BIENES PATRIMONIALES </t>
  </si>
  <si>
    <t xml:space="preserve">SERVICIOS FINANCIEROS, BANCARIOS Y COMERCIALES INTEGRALES </t>
  </si>
  <si>
    <t xml:space="preserve">CONSERVACIÓN Y MANTENIMIENTO MENOR DE INMUEBLES </t>
  </si>
  <si>
    <t>INSTALACIÓN, REPARACIÓN Y MANTENIMIENTO DE MOBILIARIO Y EQUIPO DE ADMINISTRACIÓN</t>
  </si>
  <si>
    <t xml:space="preserve">INSTALACIÓN, REPARACIÓN Y MANTENIMIENTO DE EQUIPO DE CÓMPUTO </t>
  </si>
  <si>
    <t xml:space="preserve">INSTALACIÓN, REPARACIÓN Y MANTENIMIENTO DE MAQUINARIA, OTROS EQUIPOS Y HERRAMIENTA </t>
  </si>
  <si>
    <t xml:space="preserve">REPARACIÓN Y MANTENIMIENTO DE EQUIPO DE TRANSPORTE </t>
  </si>
  <si>
    <t xml:space="preserve">SERVICIOS DE LIMPIEZA Y MANEJO DE DESECHOS </t>
  </si>
  <si>
    <t xml:space="preserve">SERVICIOS DE JARDINERÍA Y FUMIGACIÓN </t>
  </si>
  <si>
    <t xml:space="preserve">DIFUSIÓN POR RADIO, TELEVISIÓN Y OTROS MEDIOS </t>
  </si>
  <si>
    <t>DEL 1 DE ENERO AL 30 DE JUNIO DE 2017</t>
  </si>
  <si>
    <t>EQUIPO MEDICO Y DE LABORATORIO</t>
  </si>
  <si>
    <t>SOFTWARE</t>
  </si>
  <si>
    <t>DESCUENTO ADEUDO FINIQUITO</t>
  </si>
  <si>
    <t>VENTA DE FOTOCOPIAS</t>
  </si>
  <si>
    <t>TOTAL_4150</t>
  </si>
  <si>
    <t>TOTAL_4170</t>
  </si>
  <si>
    <t>PRODUCTOS QUIMICOS Y FARMACEUTICOS</t>
  </si>
  <si>
    <t>.</t>
  </si>
  <si>
    <t>INDEMINIZACIONES</t>
  </si>
  <si>
    <t>OTRAS PRESTACIONES SOCIALES</t>
  </si>
  <si>
    <t>MATERIALES Y UTILES DE IMPRESIÓN Y REPRODUCCION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</si>
</sst>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_-;\-* #,##0.00_-;_-* &quot;-&quot;??_-;_-@_-"/>
    <numFmt numFmtId="164" formatCode="#,##0.00_-;#,##0.00\-;&quot; &quot;"/>
    <numFmt numFmtId="165" formatCode="#,##0.00;\-#,##0.00;&quot; &quot;"/>
    <numFmt numFmtId="166" formatCode="#,##0.00_ ;\-#,##0.00\ "/>
    <numFmt numFmtId="170" formatCode="_-* #,##0.00_-;\-* #,##0.00_-;_-* &quot;-&quot;??_-;_-@_-"/>
  </numFmts>
  <fonts count="28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sz val="8"/>
      <color theme="0" tint="-0.34998626667073579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sz val="14"/>
      <color theme="1"/>
      <name val="Arial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sz val="9"/>
      <name val="Arial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  <font>
      <sz val="9"/>
      <color theme="0" tint="-0.249977111117893"/>
      <name val="Arial"/>
      <family val="2"/>
    </font>
    <font>
      <b/>
      <sz val="9"/>
      <color theme="0" tint="-0.249977111117893"/>
      <name val="Arial"/>
      <family val="2"/>
    </font>
    <font>
      <b/>
      <sz val="14"/>
      <name val="Arial"/>
      <family val="2"/>
    </font>
    <font>
      <sz val="11"/>
      <name val="Calibri"/>
      <family val="2"/>
      <scheme val="minor"/>
    </font>
    <font>
      <b/>
      <sz val="12"/>
      <name val="Arial"/>
      <family val="2"/>
    </font>
    <font>
      <b/>
      <sz val="11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indexed="64"/>
      </top>
      <bottom/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</borders>
  <cellStyleXfs count="13">
    <xf numFmtId="0" fontId="0" fillId="0" borderId="0"/>
    <xf numFmtId="43" fontId="5" fillId="0" borderId="0" applyFont="0" applyFill="0" applyBorder="0" applyAlignment="0" applyProtection="0"/>
    <xf numFmtId="0" fontId="5" fillId="0" borderId="0"/>
    <xf numFmtId="0" fontId="3" fillId="0" borderId="0"/>
    <xf numFmtId="0" fontId="8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</cellStyleXfs>
  <cellXfs count="360">
    <xf numFmtId="0" fontId="0" fillId="0" borderId="0" xfId="0"/>
    <xf numFmtId="0" fontId="9" fillId="0" borderId="0" xfId="0" applyFont="1"/>
    <xf numFmtId="4" fontId="9" fillId="0" borderId="0" xfId="0" applyNumberFormat="1" applyFont="1"/>
    <xf numFmtId="43" fontId="6" fillId="0" borderId="0" xfId="1" applyFont="1"/>
    <xf numFmtId="4" fontId="6" fillId="0" borderId="0" xfId="1" applyNumberFormat="1" applyFont="1"/>
    <xf numFmtId="0" fontId="7" fillId="0" borderId="0" xfId="0" applyFont="1"/>
    <xf numFmtId="0" fontId="6" fillId="0" borderId="0" xfId="0" applyFont="1"/>
    <xf numFmtId="4" fontId="6" fillId="0" borderId="0" xfId="0" applyNumberFormat="1" applyFont="1"/>
    <xf numFmtId="0" fontId="6" fillId="0" borderId="0" xfId="0" applyFont="1" applyFill="1"/>
    <xf numFmtId="0" fontId="6" fillId="0" borderId="0" xfId="0" applyFont="1" applyAlignment="1">
      <alignment vertical="center"/>
    </xf>
    <xf numFmtId="0" fontId="6" fillId="0" borderId="0" xfId="0" applyFont="1" applyBorder="1"/>
    <xf numFmtId="4" fontId="6" fillId="0" borderId="0" xfId="0" applyNumberFormat="1" applyFont="1" applyBorder="1"/>
    <xf numFmtId="4" fontId="6" fillId="0" borderId="0" xfId="1" applyNumberFormat="1" applyFont="1" applyBorder="1"/>
    <xf numFmtId="0" fontId="6" fillId="0" borderId="0" xfId="0" applyFont="1" applyFill="1" applyBorder="1"/>
    <xf numFmtId="4" fontId="6" fillId="0" borderId="0" xfId="1" applyNumberFormat="1" applyFont="1" applyAlignment="1"/>
    <xf numFmtId="10" fontId="6" fillId="0" borderId="0" xfId="0" applyNumberFormat="1" applyFont="1" applyAlignment="1"/>
    <xf numFmtId="0" fontId="6" fillId="0" borderId="0" xfId="0" applyFont="1" applyAlignment="1"/>
    <xf numFmtId="10" fontId="6" fillId="0" borderId="0" xfId="1" applyNumberFormat="1" applyFont="1" applyAlignment="1"/>
    <xf numFmtId="2" fontId="6" fillId="0" borderId="0" xfId="1" applyNumberFormat="1" applyFont="1" applyAlignment="1"/>
    <xf numFmtId="0" fontId="9" fillId="0" borderId="0" xfId="0" applyFont="1" applyFill="1" applyBorder="1" applyAlignment="1">
      <alignment wrapText="1"/>
    </xf>
    <xf numFmtId="4" fontId="9" fillId="0" borderId="0" xfId="1" applyNumberFormat="1" applyFont="1" applyFill="1" applyBorder="1" applyAlignment="1">
      <alignment wrapText="1"/>
    </xf>
    <xf numFmtId="10" fontId="9" fillId="0" borderId="0" xfId="0" applyNumberFormat="1" applyFont="1" applyFill="1" applyBorder="1" applyAlignment="1">
      <alignment wrapText="1"/>
    </xf>
    <xf numFmtId="2" fontId="9" fillId="0" borderId="0" xfId="0" applyNumberFormat="1" applyFont="1" applyFill="1" applyBorder="1" applyAlignment="1">
      <alignment wrapText="1"/>
    </xf>
    <xf numFmtId="4" fontId="9" fillId="0" borderId="0" xfId="0" applyNumberFormat="1" applyFont="1" applyFill="1" applyBorder="1" applyAlignment="1">
      <alignment wrapText="1"/>
    </xf>
    <xf numFmtId="0" fontId="6" fillId="0" borderId="0" xfId="0" applyFont="1"/>
    <xf numFmtId="0" fontId="6" fillId="0" borderId="0" xfId="0" applyFont="1"/>
    <xf numFmtId="0" fontId="6" fillId="0" borderId="0" xfId="0" applyFont="1"/>
    <xf numFmtId="0" fontId="6" fillId="0" borderId="0" xfId="0" applyFont="1"/>
    <xf numFmtId="0" fontId="2" fillId="0" borderId="15" xfId="3" applyNumberFormat="1" applyFont="1" applyFill="1" applyBorder="1" applyAlignment="1">
      <alignment horizontal="center" vertical="top"/>
    </xf>
    <xf numFmtId="0" fontId="2" fillId="0" borderId="0" xfId="3" applyFont="1" applyBorder="1" applyAlignment="1">
      <alignment vertical="top" wrapText="1"/>
    </xf>
    <xf numFmtId="0" fontId="6" fillId="0" borderId="0" xfId="0" applyFont="1"/>
    <xf numFmtId="0" fontId="11" fillId="0" borderId="1" xfId="0" applyFont="1" applyBorder="1" applyAlignment="1">
      <alignment horizontal="center"/>
    </xf>
    <xf numFmtId="164" fontId="11" fillId="0" borderId="1" xfId="0" applyNumberFormat="1" applyFont="1" applyFill="1" applyBorder="1"/>
    <xf numFmtId="0" fontId="11" fillId="0" borderId="1" xfId="0" applyFont="1" applyFill="1" applyBorder="1" applyAlignment="1">
      <alignment horizontal="center"/>
    </xf>
    <xf numFmtId="10" fontId="11" fillId="0" borderId="1" xfId="0" applyNumberFormat="1" applyFont="1" applyFill="1" applyBorder="1" applyAlignment="1">
      <alignment horizontal="center"/>
    </xf>
    <xf numFmtId="0" fontId="13" fillId="0" borderId="0" xfId="0" applyFont="1" applyAlignment="1"/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 vertical="top" wrapText="1"/>
    </xf>
    <xf numFmtId="0" fontId="14" fillId="0" borderId="0" xfId="0" applyFont="1" applyAlignment="1">
      <alignment vertical="top" wrapText="1"/>
    </xf>
    <xf numFmtId="0" fontId="15" fillId="0" borderId="0" xfId="0" applyFont="1" applyFill="1" applyAlignment="1"/>
    <xf numFmtId="0" fontId="12" fillId="0" borderId="0" xfId="0" applyFont="1" applyFill="1" applyAlignment="1"/>
    <xf numFmtId="0" fontId="9" fillId="2" borderId="6" xfId="0" applyFont="1" applyFill="1" applyBorder="1" applyAlignment="1">
      <alignment horizontal="left" vertical="center"/>
    </xf>
    <xf numFmtId="4" fontId="11" fillId="0" borderId="0" xfId="0" applyNumberFormat="1" applyFont="1"/>
    <xf numFmtId="0" fontId="12" fillId="0" borderId="0" xfId="0" applyFont="1" applyAlignment="1">
      <alignment horizontal="center"/>
    </xf>
    <xf numFmtId="4" fontId="12" fillId="0" borderId="0" xfId="0" applyNumberFormat="1" applyFont="1"/>
    <xf numFmtId="0" fontId="12" fillId="2" borderId="5" xfId="3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/>
    </xf>
    <xf numFmtId="4" fontId="12" fillId="2" borderId="5" xfId="1" applyNumberFormat="1" applyFont="1" applyFill="1" applyBorder="1" applyAlignment="1">
      <alignment horizontal="center" vertical="center" wrapText="1"/>
    </xf>
    <xf numFmtId="0" fontId="12" fillId="2" borderId="24" xfId="0" applyFont="1" applyFill="1" applyBorder="1" applyAlignment="1">
      <alignment wrapText="1"/>
    </xf>
    <xf numFmtId="4" fontId="12" fillId="2" borderId="24" xfId="0" applyNumberFormat="1" applyFont="1" applyFill="1" applyBorder="1" applyAlignment="1">
      <alignment wrapText="1"/>
    </xf>
    <xf numFmtId="0" fontId="4" fillId="2" borderId="1" xfId="2" applyFont="1" applyFill="1" applyBorder="1" applyAlignment="1">
      <alignment horizontal="left" vertical="top"/>
    </xf>
    <xf numFmtId="4" fontId="11" fillId="0" borderId="0" xfId="0" applyNumberFormat="1" applyFont="1" applyAlignment="1">
      <alignment horizontal="left" wrapText="1"/>
    </xf>
    <xf numFmtId="0" fontId="11" fillId="0" borderId="0" xfId="0" applyFont="1"/>
    <xf numFmtId="43" fontId="4" fillId="2" borderId="1" xfId="1" applyFont="1" applyFill="1" applyBorder="1" applyAlignment="1">
      <alignment horizontal="center" vertical="top" wrapText="1"/>
    </xf>
    <xf numFmtId="0" fontId="11" fillId="0" borderId="0" xfId="0" applyFont="1" applyAlignment="1">
      <alignment horizontal="left" wrapText="1"/>
    </xf>
    <xf numFmtId="0" fontId="12" fillId="2" borderId="1" xfId="3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/>
    </xf>
    <xf numFmtId="4" fontId="12" fillId="2" borderId="1" xfId="0" applyNumberFormat="1" applyFont="1" applyFill="1" applyBorder="1" applyAlignment="1">
      <alignment horizontal="center" vertical="center"/>
    </xf>
    <xf numFmtId="4" fontId="12" fillId="2" borderId="1" xfId="0" quotePrefix="1" applyNumberFormat="1" applyFont="1" applyFill="1" applyBorder="1" applyAlignment="1">
      <alignment horizontal="center" vertical="center"/>
    </xf>
    <xf numFmtId="4" fontId="11" fillId="0" borderId="1" xfId="1" applyNumberFormat="1" applyFont="1" applyBorder="1" applyAlignment="1">
      <alignment wrapText="1"/>
    </xf>
    <xf numFmtId="4" fontId="12" fillId="2" borderId="1" xfId="0" applyNumberFormat="1" applyFont="1" applyFill="1" applyBorder="1" applyAlignment="1">
      <alignment wrapText="1"/>
    </xf>
    <xf numFmtId="0" fontId="11" fillId="0" borderId="0" xfId="0" applyFont="1" applyAlignment="1"/>
    <xf numFmtId="4" fontId="11" fillId="0" borderId="0" xfId="0" applyNumberFormat="1" applyFont="1" applyAlignment="1"/>
    <xf numFmtId="0" fontId="12" fillId="2" borderId="1" xfId="0" applyFont="1" applyFill="1" applyBorder="1" applyAlignment="1">
      <alignment wrapText="1"/>
    </xf>
    <xf numFmtId="4" fontId="11" fillId="0" borderId="0" xfId="0" applyNumberFormat="1" applyFont="1" applyAlignment="1">
      <alignment horizontal="left" vertical="center" wrapText="1"/>
    </xf>
    <xf numFmtId="43" fontId="4" fillId="2" borderId="1" xfId="1" applyFont="1" applyFill="1" applyBorder="1" applyAlignment="1">
      <alignment horizontal="center" vertical="center" wrapText="1"/>
    </xf>
    <xf numFmtId="0" fontId="4" fillId="0" borderId="0" xfId="2" applyFont="1" applyFill="1" applyBorder="1" applyAlignment="1">
      <alignment horizontal="left" vertical="top" wrapText="1"/>
    </xf>
    <xf numFmtId="4" fontId="11" fillId="0" borderId="0" xfId="0" applyNumberFormat="1" applyFont="1" applyFill="1" applyAlignment="1">
      <alignment horizontal="left" wrapText="1"/>
    </xf>
    <xf numFmtId="43" fontId="4" fillId="0" borderId="0" xfId="1" applyFont="1" applyFill="1" applyBorder="1" applyAlignment="1">
      <alignment horizontal="center" vertical="top" wrapText="1"/>
    </xf>
    <xf numFmtId="4" fontId="12" fillId="2" borderId="1" xfId="1" applyNumberFormat="1" applyFont="1" applyFill="1" applyBorder="1" applyAlignment="1">
      <alignment horizontal="center" vertical="center" wrapText="1"/>
    </xf>
    <xf numFmtId="0" fontId="12" fillId="2" borderId="20" xfId="3" applyFont="1" applyFill="1" applyBorder="1" applyAlignment="1">
      <alignment horizontal="center" vertical="center" wrapText="1"/>
    </xf>
    <xf numFmtId="0" fontId="12" fillId="2" borderId="22" xfId="0" applyFont="1" applyFill="1" applyBorder="1" applyAlignment="1">
      <alignment wrapText="1"/>
    </xf>
    <xf numFmtId="0" fontId="11" fillId="2" borderId="1" xfId="0" applyFont="1" applyFill="1" applyBorder="1" applyAlignment="1">
      <alignment wrapText="1"/>
    </xf>
    <xf numFmtId="4" fontId="4" fillId="0" borderId="0" xfId="2" applyNumberFormat="1" applyFont="1" applyFill="1" applyBorder="1" applyAlignment="1">
      <alignment horizontal="left" vertical="top"/>
    </xf>
    <xf numFmtId="0" fontId="4" fillId="0" borderId="0" xfId="2" applyFont="1" applyFill="1" applyBorder="1" applyAlignment="1">
      <alignment horizontal="left" vertical="top"/>
    </xf>
    <xf numFmtId="4" fontId="4" fillId="0" borderId="3" xfId="2" applyNumberFormat="1" applyFont="1" applyFill="1" applyBorder="1" applyAlignment="1">
      <alignment horizontal="center" vertical="top" wrapText="1"/>
    </xf>
    <xf numFmtId="0" fontId="4" fillId="0" borderId="4" xfId="2" applyFont="1" applyFill="1" applyBorder="1" applyAlignment="1">
      <alignment horizontal="center" vertical="top" wrapText="1"/>
    </xf>
    <xf numFmtId="4" fontId="12" fillId="2" borderId="20" xfId="3" applyNumberFormat="1" applyFont="1" applyFill="1" applyBorder="1" applyAlignment="1">
      <alignment horizontal="center" vertical="center" wrapText="1"/>
    </xf>
    <xf numFmtId="4" fontId="11" fillId="0" borderId="1" xfId="0" applyNumberFormat="1" applyFont="1" applyFill="1" applyBorder="1" applyAlignment="1">
      <alignment horizontal="center" wrapText="1"/>
    </xf>
    <xf numFmtId="4" fontId="4" fillId="0" borderId="0" xfId="2" applyNumberFormat="1" applyFont="1" applyFill="1" applyBorder="1" applyAlignment="1">
      <alignment horizontal="left" vertical="top" wrapText="1"/>
    </xf>
    <xf numFmtId="0" fontId="12" fillId="0" borderId="0" xfId="0" applyFont="1" applyFill="1" applyBorder="1" applyAlignment="1">
      <alignment horizontal="left" wrapText="1"/>
    </xf>
    <xf numFmtId="4" fontId="12" fillId="0" borderId="0" xfId="0" applyNumberFormat="1" applyFont="1" applyFill="1" applyBorder="1" applyAlignment="1">
      <alignment horizontal="right" wrapText="1"/>
    </xf>
    <xf numFmtId="0" fontId="11" fillId="0" borderId="0" xfId="0" applyFont="1" applyFill="1"/>
    <xf numFmtId="0" fontId="12" fillId="2" borderId="24" xfId="0" applyFont="1" applyFill="1" applyBorder="1" applyAlignment="1">
      <alignment horizontal="left" vertical="center"/>
    </xf>
    <xf numFmtId="4" fontId="12" fillId="0" borderId="0" xfId="0" applyNumberFormat="1" applyFont="1" applyFill="1" applyBorder="1" applyAlignment="1">
      <alignment horizontal="left" vertical="center"/>
    </xf>
    <xf numFmtId="0" fontId="4" fillId="2" borderId="1" xfId="2" applyFont="1" applyFill="1" applyBorder="1" applyAlignment="1">
      <alignment horizontal="center" vertical="top" wrapText="1"/>
    </xf>
    <xf numFmtId="0" fontId="12" fillId="0" borderId="0" xfId="0" applyFont="1" applyFill="1" applyBorder="1" applyAlignment="1">
      <alignment horizontal="left" vertical="center"/>
    </xf>
    <xf numFmtId="0" fontId="11" fillId="0" borderId="0" xfId="0" applyFont="1" applyAlignment="1">
      <alignment horizontal="center"/>
    </xf>
    <xf numFmtId="4" fontId="4" fillId="0" borderId="0" xfId="2" applyNumberFormat="1" applyFont="1" applyFill="1" applyBorder="1" applyAlignment="1">
      <alignment horizontal="center" vertical="top" wrapText="1"/>
    </xf>
    <xf numFmtId="4" fontId="4" fillId="2" borderId="1" xfId="2" applyNumberFormat="1" applyFont="1" applyFill="1" applyBorder="1" applyAlignment="1">
      <alignment horizontal="center" vertical="top" wrapText="1"/>
    </xf>
    <xf numFmtId="0" fontId="12" fillId="2" borderId="8" xfId="0" applyFont="1" applyFill="1" applyBorder="1" applyAlignment="1">
      <alignment wrapText="1"/>
    </xf>
    <xf numFmtId="4" fontId="11" fillId="0" borderId="0" xfId="0" applyNumberFormat="1" applyFont="1" applyBorder="1"/>
    <xf numFmtId="0" fontId="12" fillId="0" borderId="25" xfId="0" applyFont="1" applyBorder="1" applyAlignment="1"/>
    <xf numFmtId="4" fontId="12" fillId="0" borderId="25" xfId="0" applyNumberFormat="1" applyFont="1" applyBorder="1" applyAlignment="1"/>
    <xf numFmtId="0" fontId="12" fillId="0" borderId="0" xfId="0" applyFont="1" applyBorder="1" applyAlignment="1"/>
    <xf numFmtId="4" fontId="11" fillId="0" borderId="0" xfId="1" applyNumberFormat="1" applyFont="1" applyAlignment="1"/>
    <xf numFmtId="4" fontId="11" fillId="0" borderId="0" xfId="1" applyNumberFormat="1" applyFont="1" applyBorder="1"/>
    <xf numFmtId="0" fontId="12" fillId="2" borderId="20" xfId="0" applyFont="1" applyFill="1" applyBorder="1" applyAlignment="1">
      <alignment horizontal="center" vertical="center" wrapText="1"/>
    </xf>
    <xf numFmtId="10" fontId="11" fillId="0" borderId="0" xfId="0" applyNumberFormat="1" applyFont="1" applyBorder="1"/>
    <xf numFmtId="2" fontId="4" fillId="2" borderId="1" xfId="1" applyNumberFormat="1" applyFont="1" applyFill="1" applyBorder="1" applyAlignment="1">
      <alignment horizontal="center" vertical="top" wrapText="1"/>
    </xf>
    <xf numFmtId="10" fontId="12" fillId="0" borderId="0" xfId="0" applyNumberFormat="1" applyFont="1"/>
    <xf numFmtId="0" fontId="12" fillId="0" borderId="0" xfId="0" applyFont="1"/>
    <xf numFmtId="2" fontId="12" fillId="2" borderId="20" xfId="1" applyNumberFormat="1" applyFont="1" applyFill="1" applyBorder="1" applyAlignment="1">
      <alignment horizontal="center" vertical="center" wrapText="1"/>
    </xf>
    <xf numFmtId="0" fontId="11" fillId="0" borderId="0" xfId="0" applyFont="1" applyBorder="1"/>
    <xf numFmtId="4" fontId="11" fillId="0" borderId="0" xfId="0" applyNumberFormat="1" applyFont="1" applyFill="1" applyBorder="1"/>
    <xf numFmtId="0" fontId="11" fillId="0" borderId="0" xfId="0" applyFont="1" applyFill="1" applyBorder="1"/>
    <xf numFmtId="4" fontId="12" fillId="2" borderId="20" xfId="0" applyNumberFormat="1" applyFont="1" applyFill="1" applyBorder="1" applyAlignment="1">
      <alignment horizontal="center" vertical="center" wrapText="1"/>
    </xf>
    <xf numFmtId="4" fontId="12" fillId="2" borderId="22" xfId="0" applyNumberFormat="1" applyFont="1" applyFill="1" applyBorder="1" applyAlignment="1">
      <alignment wrapText="1"/>
    </xf>
    <xf numFmtId="4" fontId="4" fillId="2" borderId="1" xfId="1" applyNumberFormat="1" applyFont="1" applyFill="1" applyBorder="1" applyAlignment="1">
      <alignment horizontal="center" vertical="top" wrapText="1"/>
    </xf>
    <xf numFmtId="0" fontId="12" fillId="0" borderId="0" xfId="0" applyFont="1" applyFill="1" applyBorder="1" applyAlignment="1">
      <alignment horizontal="center" vertical="center" wrapText="1"/>
    </xf>
    <xf numFmtId="4" fontId="11" fillId="0" borderId="0" xfId="1" applyNumberFormat="1" applyFont="1" applyFill="1" applyBorder="1"/>
    <xf numFmtId="4" fontId="4" fillId="0" borderId="25" xfId="1" applyNumberFormat="1" applyFont="1" applyFill="1" applyBorder="1" applyAlignment="1">
      <alignment horizontal="center" vertical="top" wrapText="1"/>
    </xf>
    <xf numFmtId="4" fontId="11" fillId="0" borderId="0" xfId="1" applyNumberFormat="1" applyFont="1" applyBorder="1" applyAlignment="1"/>
    <xf numFmtId="10" fontId="4" fillId="2" borderId="1" xfId="2" applyNumberFormat="1" applyFont="1" applyFill="1" applyBorder="1" applyAlignment="1">
      <alignment horizontal="center" vertical="top"/>
    </xf>
    <xf numFmtId="0" fontId="12" fillId="0" borderId="0" xfId="0" applyFont="1" applyAlignment="1"/>
    <xf numFmtId="4" fontId="12" fillId="0" borderId="0" xfId="0" applyNumberFormat="1" applyFont="1" applyAlignment="1"/>
    <xf numFmtId="10" fontId="12" fillId="0" borderId="0" xfId="0" applyNumberFormat="1" applyFont="1" applyAlignment="1"/>
    <xf numFmtId="10" fontId="11" fillId="0" borderId="26" xfId="0" applyNumberFormat="1" applyFont="1" applyFill="1" applyBorder="1" applyAlignment="1">
      <alignment horizontal="center"/>
    </xf>
    <xf numFmtId="10" fontId="12" fillId="2" borderId="24" xfId="0" applyNumberFormat="1" applyFont="1" applyFill="1" applyBorder="1" applyAlignment="1">
      <alignment horizontal="center"/>
    </xf>
    <xf numFmtId="10" fontId="11" fillId="0" borderId="0" xfId="0" applyNumberFormat="1" applyFont="1" applyAlignment="1"/>
    <xf numFmtId="0" fontId="4" fillId="2" borderId="16" xfId="2" applyFont="1" applyFill="1" applyBorder="1" applyAlignment="1">
      <alignment horizontal="center" vertical="top"/>
    </xf>
    <xf numFmtId="0" fontId="11" fillId="0" borderId="4" xfId="0" applyFont="1" applyBorder="1"/>
    <xf numFmtId="0" fontId="19" fillId="0" borderId="1" xfId="3" applyFont="1" applyBorder="1" applyAlignment="1" applyProtection="1">
      <alignment horizontal="center" vertical="top"/>
      <protection hidden="1"/>
    </xf>
    <xf numFmtId="0" fontId="19" fillId="0" borderId="15" xfId="3" applyFont="1" applyBorder="1" applyAlignment="1" applyProtection="1">
      <alignment horizontal="center" vertical="top"/>
      <protection hidden="1"/>
    </xf>
    <xf numFmtId="0" fontId="11" fillId="0" borderId="1" xfId="0" quotePrefix="1" applyFont="1" applyFill="1" applyBorder="1" applyAlignment="1">
      <alignment horizontal="center"/>
    </xf>
    <xf numFmtId="0" fontId="4" fillId="2" borderId="18" xfId="2" applyFont="1" applyFill="1" applyBorder="1" applyAlignment="1">
      <alignment horizontal="center" vertical="top"/>
    </xf>
    <xf numFmtId="4" fontId="11" fillId="0" borderId="4" xfId="0" applyNumberFormat="1" applyFont="1" applyBorder="1"/>
    <xf numFmtId="0" fontId="20" fillId="0" borderId="1" xfId="3" applyFont="1" applyBorder="1" applyAlignment="1" applyProtection="1">
      <alignment horizontal="center" vertical="top"/>
      <protection hidden="1"/>
    </xf>
    <xf numFmtId="0" fontId="17" fillId="0" borderId="6" xfId="0" applyFont="1" applyFill="1" applyBorder="1" applyAlignment="1">
      <alignment vertical="center"/>
    </xf>
    <xf numFmtId="0" fontId="16" fillId="0" borderId="4" xfId="0" applyFont="1" applyFill="1" applyBorder="1" applyAlignment="1">
      <alignment horizontal="left" vertical="center" wrapText="1" indent="1"/>
    </xf>
    <xf numFmtId="0" fontId="17" fillId="2" borderId="6" xfId="0" applyFont="1" applyFill="1" applyBorder="1" applyAlignment="1">
      <alignment vertical="center"/>
    </xf>
    <xf numFmtId="0" fontId="4" fillId="2" borderId="1" xfId="2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center" vertical="center"/>
    </xf>
    <xf numFmtId="0" fontId="12" fillId="2" borderId="16" xfId="0" applyFont="1" applyFill="1" applyBorder="1" applyAlignment="1">
      <alignment horizontal="center" vertical="center"/>
    </xf>
    <xf numFmtId="0" fontId="12" fillId="2" borderId="21" xfId="0" applyFont="1" applyFill="1" applyBorder="1" applyAlignment="1">
      <alignment wrapText="1"/>
    </xf>
    <xf numFmtId="0" fontId="12" fillId="2" borderId="26" xfId="0" applyFont="1" applyFill="1" applyBorder="1" applyAlignment="1">
      <alignment wrapText="1"/>
    </xf>
    <xf numFmtId="0" fontId="12" fillId="2" borderId="30" xfId="0" applyFont="1" applyFill="1" applyBorder="1" applyAlignment="1">
      <alignment wrapText="1"/>
    </xf>
    <xf numFmtId="0" fontId="12" fillId="2" borderId="31" xfId="0" applyFont="1" applyFill="1" applyBorder="1" applyAlignment="1">
      <alignment wrapText="1"/>
    </xf>
    <xf numFmtId="0" fontId="4" fillId="2" borderId="6" xfId="2" applyFont="1" applyFill="1" applyBorder="1" applyAlignment="1">
      <alignment horizontal="left" vertical="top" wrapText="1"/>
    </xf>
    <xf numFmtId="0" fontId="4" fillId="2" borderId="16" xfId="2" applyFont="1" applyFill="1" applyBorder="1" applyAlignment="1">
      <alignment horizontal="left" vertical="top" wrapText="1"/>
    </xf>
    <xf numFmtId="0" fontId="12" fillId="2" borderId="17" xfId="0" applyFont="1" applyFill="1" applyBorder="1" applyAlignment="1">
      <alignment horizontal="center" vertical="center"/>
    </xf>
    <xf numFmtId="0" fontId="12" fillId="2" borderId="18" xfId="0" applyFont="1" applyFill="1" applyBorder="1" applyAlignment="1">
      <alignment horizontal="center" vertical="center"/>
    </xf>
    <xf numFmtId="0" fontId="12" fillId="2" borderId="33" xfId="0" applyFont="1" applyFill="1" applyBorder="1" applyAlignment="1">
      <alignment wrapText="1"/>
    </xf>
    <xf numFmtId="4" fontId="12" fillId="2" borderId="27" xfId="3" applyNumberFormat="1" applyFont="1" applyFill="1" applyBorder="1" applyAlignment="1">
      <alignment horizontal="center" vertical="center" wrapText="1"/>
    </xf>
    <xf numFmtId="4" fontId="12" fillId="2" borderId="16" xfId="0" applyNumberFormat="1" applyFont="1" applyFill="1" applyBorder="1" applyAlignment="1">
      <alignment wrapText="1"/>
    </xf>
    <xf numFmtId="0" fontId="12" fillId="2" borderId="6" xfId="0" applyFont="1" applyFill="1" applyBorder="1" applyAlignment="1">
      <alignment wrapText="1"/>
    </xf>
    <xf numFmtId="0" fontId="12" fillId="2" borderId="16" xfId="0" applyFont="1" applyFill="1" applyBorder="1" applyAlignment="1">
      <alignment wrapText="1"/>
    </xf>
    <xf numFmtId="0" fontId="4" fillId="2" borderId="4" xfId="2" applyFont="1" applyFill="1" applyBorder="1" applyAlignment="1">
      <alignment horizontal="left" vertical="top"/>
    </xf>
    <xf numFmtId="0" fontId="12" fillId="2" borderId="4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wrapText="1"/>
    </xf>
    <xf numFmtId="0" fontId="4" fillId="2" borderId="4" xfId="2" applyFont="1" applyFill="1" applyBorder="1" applyAlignment="1">
      <alignment horizontal="center" vertical="top" wrapText="1"/>
    </xf>
    <xf numFmtId="0" fontId="4" fillId="2" borderId="16" xfId="2" applyFont="1" applyFill="1" applyBorder="1" applyAlignment="1">
      <alignment horizontal="center" vertical="top" wrapText="1"/>
    </xf>
    <xf numFmtId="0" fontId="12" fillId="2" borderId="6" xfId="0" applyFont="1" applyFill="1" applyBorder="1" applyAlignment="1">
      <alignment horizontal="left" vertical="center"/>
    </xf>
    <xf numFmtId="0" fontId="12" fillId="2" borderId="34" xfId="0" applyFont="1" applyFill="1" applyBorder="1" applyAlignment="1">
      <alignment horizontal="left" vertical="center"/>
    </xf>
    <xf numFmtId="0" fontId="12" fillId="2" borderId="35" xfId="0" applyFont="1" applyFill="1" applyBorder="1" applyAlignment="1">
      <alignment horizontal="center" vertical="center"/>
    </xf>
    <xf numFmtId="0" fontId="12" fillId="2" borderId="36" xfId="0" applyFont="1" applyFill="1" applyBorder="1" applyAlignment="1">
      <alignment horizontal="center" vertical="center"/>
    </xf>
    <xf numFmtId="0" fontId="12" fillId="2" borderId="37" xfId="0" applyFont="1" applyFill="1" applyBorder="1" applyAlignment="1">
      <alignment wrapText="1"/>
    </xf>
    <xf numFmtId="0" fontId="12" fillId="2" borderId="17" xfId="3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/>
    </xf>
    <xf numFmtId="0" fontId="12" fillId="2" borderId="23" xfId="0" applyFont="1" applyFill="1" applyBorder="1" applyAlignment="1">
      <alignment wrapText="1"/>
    </xf>
    <xf numFmtId="4" fontId="12" fillId="2" borderId="28" xfId="0" applyNumberFormat="1" applyFont="1" applyFill="1" applyBorder="1" applyAlignment="1">
      <alignment wrapText="1"/>
    </xf>
    <xf numFmtId="0" fontId="11" fillId="0" borderId="6" xfId="0" applyFont="1" applyBorder="1" applyAlignment="1">
      <alignment horizontal="center"/>
    </xf>
    <xf numFmtId="0" fontId="4" fillId="2" borderId="21" xfId="2" applyFont="1" applyFill="1" applyBorder="1" applyAlignment="1">
      <alignment horizontal="left" vertical="top"/>
    </xf>
    <xf numFmtId="0" fontId="4" fillId="2" borderId="37" xfId="2" applyFont="1" applyFill="1" applyBorder="1" applyAlignment="1">
      <alignment horizontal="left" vertical="top"/>
    </xf>
    <xf numFmtId="0" fontId="4" fillId="2" borderId="26" xfId="2" applyFont="1" applyFill="1" applyBorder="1" applyAlignment="1">
      <alignment horizontal="left" vertical="top"/>
    </xf>
    <xf numFmtId="0" fontId="14" fillId="0" borderId="0" xfId="0" applyFont="1" applyAlignment="1">
      <alignment horizontal="center" vertical="top" wrapText="1"/>
    </xf>
    <xf numFmtId="0" fontId="13" fillId="0" borderId="0" xfId="0" applyFont="1" applyAlignment="1">
      <alignment horizontal="center"/>
    </xf>
    <xf numFmtId="0" fontId="4" fillId="2" borderId="6" xfId="2" applyFont="1" applyFill="1" applyBorder="1" applyAlignment="1">
      <alignment horizontal="left" vertical="top"/>
    </xf>
    <xf numFmtId="0" fontId="4" fillId="2" borderId="16" xfId="2" applyFont="1" applyFill="1" applyBorder="1" applyAlignment="1">
      <alignment horizontal="left" vertical="top"/>
    </xf>
    <xf numFmtId="0" fontId="12" fillId="2" borderId="39" xfId="0" applyFont="1" applyFill="1" applyBorder="1" applyAlignment="1">
      <alignment horizontal="center" vertical="center"/>
    </xf>
    <xf numFmtId="0" fontId="12" fillId="2" borderId="39" xfId="0" applyFont="1" applyFill="1" applyBorder="1" applyAlignment="1">
      <alignment wrapText="1"/>
    </xf>
    <xf numFmtId="0" fontId="11" fillId="2" borderId="16" xfId="0" applyFont="1" applyFill="1" applyBorder="1"/>
    <xf numFmtId="0" fontId="4" fillId="2" borderId="6" xfId="2" applyFont="1" applyFill="1" applyBorder="1" applyAlignment="1">
      <alignment horizontal="left" vertical="center"/>
    </xf>
    <xf numFmtId="0" fontId="12" fillId="2" borderId="38" xfId="0" applyFont="1" applyFill="1" applyBorder="1" applyAlignment="1">
      <alignment wrapText="1"/>
    </xf>
    <xf numFmtId="0" fontId="12" fillId="2" borderId="29" xfId="0" applyFont="1" applyFill="1" applyBorder="1" applyAlignment="1">
      <alignment wrapText="1"/>
    </xf>
    <xf numFmtId="0" fontId="12" fillId="2" borderId="40" xfId="0" applyFont="1" applyFill="1" applyBorder="1" applyAlignment="1">
      <alignment wrapText="1"/>
    </xf>
    <xf numFmtId="0" fontId="12" fillId="2" borderId="4" xfId="0" applyFont="1" applyFill="1" applyBorder="1" applyAlignment="1">
      <alignment horizontal="left" vertical="center"/>
    </xf>
    <xf numFmtId="0" fontId="12" fillId="2" borderId="16" xfId="0" applyFont="1" applyFill="1" applyBorder="1" applyAlignment="1">
      <alignment horizontal="left" vertical="center"/>
    </xf>
    <xf numFmtId="0" fontId="4" fillId="2" borderId="4" xfId="2" applyFont="1" applyFill="1" applyBorder="1" applyAlignment="1">
      <alignment vertical="top"/>
    </xf>
    <xf numFmtId="0" fontId="4" fillId="2" borderId="6" xfId="2" applyFont="1" applyFill="1" applyBorder="1" applyAlignment="1">
      <alignment vertical="top"/>
    </xf>
    <xf numFmtId="0" fontId="14" fillId="0" borderId="0" xfId="0" applyFont="1" applyAlignment="1">
      <alignment horizontal="center" vertical="top"/>
    </xf>
    <xf numFmtId="0" fontId="17" fillId="2" borderId="26" xfId="0" applyFont="1" applyFill="1" applyBorder="1" applyAlignment="1">
      <alignment wrapText="1"/>
    </xf>
    <xf numFmtId="0" fontId="17" fillId="2" borderId="21" xfId="0" applyFont="1" applyFill="1" applyBorder="1" applyAlignment="1">
      <alignment wrapText="1"/>
    </xf>
    <xf numFmtId="0" fontId="17" fillId="2" borderId="37" xfId="0" applyFont="1" applyFill="1" applyBorder="1" applyAlignment="1">
      <alignment wrapText="1"/>
    </xf>
    <xf numFmtId="0" fontId="17" fillId="0" borderId="4" xfId="0" applyFont="1" applyFill="1" applyBorder="1" applyAlignment="1">
      <alignment vertical="center"/>
    </xf>
    <xf numFmtId="0" fontId="17" fillId="0" borderId="16" xfId="0" applyFont="1" applyFill="1" applyBorder="1" applyAlignment="1">
      <alignment vertical="center"/>
    </xf>
    <xf numFmtId="0" fontId="17" fillId="0" borderId="4" xfId="0" applyFont="1" applyFill="1" applyBorder="1" applyAlignment="1">
      <alignment vertical="center" wrapText="1"/>
    </xf>
    <xf numFmtId="0" fontId="17" fillId="0" borderId="16" xfId="0" applyFont="1" applyFill="1" applyBorder="1" applyAlignment="1">
      <alignment vertical="center" wrapText="1"/>
    </xf>
    <xf numFmtId="0" fontId="16" fillId="0" borderId="6" xfId="0" applyFont="1" applyFill="1" applyBorder="1" applyAlignment="1">
      <alignment horizontal="left" vertical="center"/>
    </xf>
    <xf numFmtId="0" fontId="16" fillId="0" borderId="16" xfId="0" applyFont="1" applyFill="1" applyBorder="1" applyAlignment="1">
      <alignment horizontal="left" vertical="center" wrapText="1" indent="1"/>
    </xf>
    <xf numFmtId="0" fontId="16" fillId="0" borderId="4" xfId="0" applyFont="1" applyFill="1" applyBorder="1" applyAlignment="1">
      <alignment horizontal="left" vertical="center" indent="1"/>
    </xf>
    <xf numFmtId="0" fontId="16" fillId="0" borderId="16" xfId="0" applyFont="1" applyFill="1" applyBorder="1" applyAlignment="1">
      <alignment horizontal="left" vertical="center" indent="1"/>
    </xf>
    <xf numFmtId="0" fontId="17" fillId="2" borderId="4" xfId="0" applyFont="1" applyFill="1" applyBorder="1" applyAlignment="1">
      <alignment vertical="center"/>
    </xf>
    <xf numFmtId="0" fontId="17" fillId="2" borderId="16" xfId="0" applyFont="1" applyFill="1" applyBorder="1" applyAlignment="1">
      <alignment vertical="center"/>
    </xf>
    <xf numFmtId="0" fontId="12" fillId="0" borderId="3" xfId="0" applyFont="1" applyBorder="1"/>
    <xf numFmtId="0" fontId="4" fillId="0" borderId="32" xfId="2" applyFont="1" applyFill="1" applyBorder="1" applyAlignment="1">
      <alignment horizontal="left" vertical="top"/>
    </xf>
    <xf numFmtId="0" fontId="11" fillId="0" borderId="3" xfId="0" applyFont="1" applyBorder="1"/>
    <xf numFmtId="0" fontId="11" fillId="0" borderId="3" xfId="0" applyFont="1" applyBorder="1" applyAlignment="1"/>
    <xf numFmtId="0" fontId="12" fillId="0" borderId="15" xfId="0" applyFont="1" applyFill="1" applyBorder="1" applyAlignment="1">
      <alignment horizontal="left" vertical="center"/>
    </xf>
    <xf numFmtId="0" fontId="4" fillId="0" borderId="0" xfId="2" applyFont="1" applyFill="1" applyBorder="1" applyAlignment="1">
      <alignment horizontal="center" vertical="top" wrapText="1"/>
    </xf>
    <xf numFmtId="0" fontId="11" fillId="2" borderId="16" xfId="0" applyFont="1" applyFill="1" applyBorder="1" applyAlignment="1"/>
    <xf numFmtId="0" fontId="12" fillId="2" borderId="1" xfId="0" applyFont="1" applyFill="1" applyBorder="1" applyAlignment="1">
      <alignment horizontal="center" vertical="center" wrapText="1"/>
    </xf>
    <xf numFmtId="0" fontId="4" fillId="3" borderId="6" xfId="2" applyFont="1" applyFill="1" applyBorder="1" applyAlignment="1">
      <alignment horizontal="left" vertical="top"/>
    </xf>
    <xf numFmtId="0" fontId="4" fillId="3" borderId="4" xfId="2" applyFont="1" applyFill="1" applyBorder="1" applyAlignment="1">
      <alignment horizontal="left" vertical="top" wrapText="1"/>
    </xf>
    <xf numFmtId="0" fontId="4" fillId="3" borderId="16" xfId="2" applyFont="1" applyFill="1" applyBorder="1" applyAlignment="1">
      <alignment horizontal="left" vertical="top" wrapText="1"/>
    </xf>
    <xf numFmtId="0" fontId="4" fillId="3" borderId="4" xfId="2" applyFont="1" applyFill="1" applyBorder="1" applyAlignment="1">
      <alignment horizontal="left" vertical="top"/>
    </xf>
    <xf numFmtId="0" fontId="4" fillId="3" borderId="16" xfId="2" applyFont="1" applyFill="1" applyBorder="1" applyAlignment="1">
      <alignment horizontal="left" vertical="top"/>
    </xf>
    <xf numFmtId="0" fontId="21" fillId="2" borderId="1" xfId="3" applyFont="1" applyFill="1" applyBorder="1" applyAlignment="1" applyProtection="1">
      <alignment horizontal="center" vertical="top"/>
      <protection hidden="1"/>
    </xf>
    <xf numFmtId="0" fontId="22" fillId="2" borderId="1" xfId="3" applyFont="1" applyFill="1" applyBorder="1" applyAlignment="1" applyProtection="1">
      <alignment horizontal="center" vertical="top"/>
      <protection hidden="1"/>
    </xf>
    <xf numFmtId="0" fontId="4" fillId="2" borderId="37" xfId="2" applyFont="1" applyFill="1" applyBorder="1" applyAlignment="1">
      <alignment vertical="top"/>
    </xf>
    <xf numFmtId="0" fontId="12" fillId="2" borderId="41" xfId="0" applyFont="1" applyFill="1" applyBorder="1" applyAlignment="1">
      <alignment horizontal="left" vertical="center"/>
    </xf>
    <xf numFmtId="0" fontId="12" fillId="2" borderId="23" xfId="0" applyFont="1" applyFill="1" applyBorder="1" applyAlignment="1"/>
    <xf numFmtId="166" fontId="6" fillId="0" borderId="0" xfId="0" applyNumberFormat="1" applyFont="1" applyAlignment="1"/>
    <xf numFmtId="0" fontId="12" fillId="2" borderId="17" xfId="0" applyFont="1" applyFill="1" applyBorder="1" applyAlignment="1">
      <alignment horizontal="left" vertical="center"/>
    </xf>
    <xf numFmtId="0" fontId="12" fillId="2" borderId="7" xfId="0" applyFont="1" applyFill="1" applyBorder="1" applyAlignment="1">
      <alignment horizontal="center" vertical="center"/>
    </xf>
    <xf numFmtId="0" fontId="12" fillId="2" borderId="42" xfId="0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 wrapText="1"/>
    </xf>
    <xf numFmtId="9" fontId="11" fillId="0" borderId="1" xfId="0" applyNumberFormat="1" applyFont="1" applyFill="1" applyBorder="1" applyAlignment="1">
      <alignment horizontal="center" wrapText="1"/>
    </xf>
    <xf numFmtId="2" fontId="6" fillId="0" borderId="0" xfId="0" applyNumberFormat="1" applyFont="1" applyAlignment="1"/>
    <xf numFmtId="164" fontId="11" fillId="0" borderId="1" xfId="0" applyNumberFormat="1" applyFont="1" applyFill="1" applyBorder="1" applyAlignment="1">
      <alignment horizontal="center"/>
    </xf>
    <xf numFmtId="4" fontId="12" fillId="2" borderId="28" xfId="0" applyNumberFormat="1" applyFont="1" applyFill="1" applyBorder="1" applyAlignment="1">
      <alignment horizontal="center" wrapText="1"/>
    </xf>
    <xf numFmtId="10" fontId="12" fillId="2" borderId="23" xfId="0" applyNumberFormat="1" applyFont="1" applyFill="1" applyBorder="1" applyAlignment="1">
      <alignment horizontal="center" wrapText="1"/>
    </xf>
    <xf numFmtId="10" fontId="12" fillId="2" borderId="1" xfId="0" applyNumberFormat="1" applyFont="1" applyFill="1" applyBorder="1" applyAlignment="1">
      <alignment horizontal="center" wrapText="1"/>
    </xf>
    <xf numFmtId="4" fontId="11" fillId="0" borderId="1" xfId="0" applyNumberFormat="1" applyFont="1" applyFill="1" applyBorder="1" applyAlignment="1">
      <alignment horizontal="center"/>
    </xf>
    <xf numFmtId="166" fontId="6" fillId="0" borderId="0" xfId="0" applyNumberFormat="1" applyFont="1"/>
    <xf numFmtId="4" fontId="12" fillId="2" borderId="22" xfId="0" applyNumberFormat="1" applyFont="1" applyFill="1" applyBorder="1" applyAlignment="1">
      <alignment horizontal="center" wrapText="1"/>
    </xf>
    <xf numFmtId="4" fontId="12" fillId="2" borderId="2" xfId="0" applyNumberFormat="1" applyFont="1" applyFill="1" applyBorder="1" applyAlignment="1">
      <alignment horizontal="center" wrapText="1"/>
    </xf>
    <xf numFmtId="164" fontId="11" fillId="0" borderId="1" xfId="0" applyNumberFormat="1" applyFont="1" applyFill="1" applyBorder="1" applyAlignment="1"/>
    <xf numFmtId="4" fontId="12" fillId="2" borderId="26" xfId="0" applyNumberFormat="1" applyFont="1" applyFill="1" applyBorder="1" applyAlignment="1">
      <alignment horizontal="center" wrapText="1"/>
    </xf>
    <xf numFmtId="0" fontId="12" fillId="2" borderId="24" xfId="0" applyFont="1" applyFill="1" applyBorder="1" applyAlignment="1">
      <alignment horizontal="center" wrapText="1"/>
    </xf>
    <xf numFmtId="0" fontId="18" fillId="0" borderId="1" xfId="0" applyFont="1" applyBorder="1" applyAlignment="1">
      <alignment horizontal="center"/>
    </xf>
    <xf numFmtId="164" fontId="18" fillId="0" borderId="1" xfId="0" applyNumberFormat="1" applyFont="1" applyFill="1" applyBorder="1" applyAlignment="1">
      <alignment horizontal="center"/>
    </xf>
    <xf numFmtId="10" fontId="18" fillId="0" borderId="1" xfId="0" applyNumberFormat="1" applyFont="1" applyFill="1" applyBorder="1" applyAlignment="1">
      <alignment horizontal="center"/>
    </xf>
    <xf numFmtId="4" fontId="12" fillId="2" borderId="1" xfId="0" applyNumberFormat="1" applyFont="1" applyFill="1" applyBorder="1" applyAlignment="1">
      <alignment horizontal="center" wrapText="1"/>
    </xf>
    <xf numFmtId="4" fontId="11" fillId="0" borderId="1" xfId="0" applyNumberFormat="1" applyFont="1" applyBorder="1" applyAlignment="1">
      <alignment horizontal="center" wrapText="1"/>
    </xf>
    <xf numFmtId="4" fontId="12" fillId="2" borderId="16" xfId="0" applyNumberFormat="1" applyFont="1" applyFill="1" applyBorder="1" applyAlignment="1">
      <alignment horizontal="center" wrapText="1"/>
    </xf>
    <xf numFmtId="0" fontId="12" fillId="2" borderId="1" xfId="0" applyFont="1" applyFill="1" applyBorder="1" applyAlignment="1">
      <alignment horizontal="center" wrapText="1"/>
    </xf>
    <xf numFmtId="4" fontId="12" fillId="2" borderId="28" xfId="0" applyNumberFormat="1" applyFont="1" applyFill="1" applyBorder="1" applyAlignment="1">
      <alignment horizontal="center"/>
    </xf>
    <xf numFmtId="164" fontId="12" fillId="0" borderId="1" xfId="0" applyNumberFormat="1" applyFont="1" applyFill="1" applyBorder="1" applyAlignment="1">
      <alignment horizontal="center"/>
    </xf>
    <xf numFmtId="0" fontId="12" fillId="2" borderId="44" xfId="0" applyFont="1" applyFill="1" applyBorder="1" applyAlignment="1">
      <alignment horizontal="center" vertical="center"/>
    </xf>
    <xf numFmtId="0" fontId="12" fillId="2" borderId="27" xfId="0" applyFont="1" applyFill="1" applyBorder="1" applyAlignment="1">
      <alignment horizontal="center" vertical="center"/>
    </xf>
    <xf numFmtId="0" fontId="12" fillId="2" borderId="25" xfId="0" applyFont="1" applyFill="1" applyBorder="1" applyAlignment="1"/>
    <xf numFmtId="0" fontId="12" fillId="2" borderId="25" xfId="0" applyFont="1" applyFill="1" applyBorder="1" applyAlignment="1">
      <alignment wrapText="1"/>
    </xf>
    <xf numFmtId="0" fontId="12" fillId="2" borderId="28" xfId="0" applyFont="1" applyFill="1" applyBorder="1" applyAlignment="1">
      <alignment wrapText="1"/>
    </xf>
    <xf numFmtId="0" fontId="12" fillId="3" borderId="6" xfId="2" applyFont="1" applyFill="1" applyBorder="1" applyAlignment="1">
      <alignment horizontal="left" vertical="top"/>
    </xf>
    <xf numFmtId="0" fontId="12" fillId="3" borderId="4" xfId="2" applyFont="1" applyFill="1" applyBorder="1" applyAlignment="1">
      <alignment horizontal="left" vertical="top"/>
    </xf>
    <xf numFmtId="0" fontId="12" fillId="3" borderId="16" xfId="2" applyFont="1" applyFill="1" applyBorder="1" applyAlignment="1">
      <alignment horizontal="left" vertical="top"/>
    </xf>
    <xf numFmtId="4" fontId="12" fillId="0" borderId="0" xfId="2" applyNumberFormat="1" applyFont="1" applyFill="1" applyBorder="1" applyAlignment="1">
      <alignment horizontal="left" vertical="top"/>
    </xf>
    <xf numFmtId="43" fontId="12" fillId="2" borderId="1" xfId="1" applyFont="1" applyFill="1" applyBorder="1" applyAlignment="1">
      <alignment horizontal="center" vertical="top" wrapText="1"/>
    </xf>
    <xf numFmtId="0" fontId="12" fillId="0" borderId="0" xfId="2" applyFont="1" applyFill="1" applyBorder="1" applyAlignment="1">
      <alignment horizontal="left" vertical="top" wrapText="1"/>
    </xf>
    <xf numFmtId="4" fontId="12" fillId="0" borderId="0" xfId="2" applyNumberFormat="1" applyFont="1" applyFill="1" applyBorder="1" applyAlignment="1">
      <alignment horizontal="left" vertical="top" wrapText="1"/>
    </xf>
    <xf numFmtId="0" fontId="18" fillId="0" borderId="19" xfId="0" applyFont="1" applyBorder="1" applyAlignment="1">
      <alignment horizontal="center"/>
    </xf>
    <xf numFmtId="0" fontId="18" fillId="0" borderId="1" xfId="0" applyFont="1" applyBorder="1" applyAlignment="1">
      <alignment horizontal="center" wrapText="1"/>
    </xf>
    <xf numFmtId="0" fontId="10" fillId="0" borderId="0" xfId="0" applyFont="1"/>
    <xf numFmtId="0" fontId="2" fillId="0" borderId="0" xfId="0" applyFont="1"/>
    <xf numFmtId="0" fontId="9" fillId="0" borderId="0" xfId="0" applyFont="1"/>
    <xf numFmtId="4" fontId="9" fillId="0" borderId="0" xfId="0" applyNumberFormat="1" applyFont="1"/>
    <xf numFmtId="0" fontId="6" fillId="0" borderId="0" xfId="0" applyFont="1"/>
    <xf numFmtId="4" fontId="6" fillId="0" borderId="0" xfId="0" applyNumberFormat="1" applyFont="1"/>
    <xf numFmtId="0" fontId="1" fillId="0" borderId="9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2" fillId="0" borderId="12" xfId="0" applyFont="1" applyBorder="1"/>
    <xf numFmtId="0" fontId="2" fillId="0" borderId="13" xfId="0" applyFont="1" applyFill="1" applyBorder="1"/>
    <xf numFmtId="0" fontId="2" fillId="0" borderId="14" xfId="0" applyFont="1" applyFill="1" applyBorder="1"/>
    <xf numFmtId="0" fontId="1" fillId="0" borderId="14" xfId="0" applyFont="1" applyFill="1" applyBorder="1" applyAlignment="1">
      <alignment horizontal="left" indent="1"/>
    </xf>
    <xf numFmtId="0" fontId="15" fillId="0" borderId="0" xfId="0" applyFont="1" applyFill="1" applyAlignment="1"/>
    <xf numFmtId="0" fontId="12" fillId="0" borderId="0" xfId="0" applyFont="1" applyFill="1" applyAlignment="1"/>
    <xf numFmtId="0" fontId="1" fillId="0" borderId="14" xfId="0" applyFont="1" applyFill="1" applyBorder="1" applyAlignment="1">
      <alignment horizontal="center"/>
    </xf>
    <xf numFmtId="0" fontId="23" fillId="0" borderId="0" xfId="0" applyFont="1" applyFill="1" applyBorder="1" applyAlignment="1"/>
    <xf numFmtId="0" fontId="24" fillId="0" borderId="0" xfId="0" applyFont="1" applyFill="1" applyBorder="1"/>
    <xf numFmtId="0" fontId="25" fillId="0" borderId="0" xfId="0" applyFont="1" applyFill="1" applyBorder="1" applyAlignment="1"/>
    <xf numFmtId="0" fontId="2" fillId="2" borderId="45" xfId="0" applyFont="1" applyFill="1" applyBorder="1"/>
    <xf numFmtId="0" fontId="2" fillId="2" borderId="10" xfId="0" applyFont="1" applyFill="1" applyBorder="1"/>
    <xf numFmtId="0" fontId="2" fillId="2" borderId="11" xfId="0" applyFont="1" applyFill="1" applyBorder="1"/>
    <xf numFmtId="0" fontId="26" fillId="2" borderId="12" xfId="0" applyFont="1" applyFill="1" applyBorder="1" applyAlignment="1">
      <alignment horizontal="center"/>
    </xf>
    <xf numFmtId="0" fontId="23" fillId="2" borderId="46" xfId="0" applyFont="1" applyFill="1" applyBorder="1" applyAlignment="1">
      <alignment horizontal="center" wrapText="1"/>
    </xf>
    <xf numFmtId="0" fontId="27" fillId="2" borderId="14" xfId="0" applyFont="1" applyFill="1" applyBorder="1" applyAlignment="1">
      <alignment horizontal="center"/>
    </xf>
    <xf numFmtId="10" fontId="18" fillId="0" borderId="1" xfId="8" applyNumberFormat="1" applyFont="1" applyFill="1" applyBorder="1" applyAlignment="1">
      <alignment horizontal="center"/>
    </xf>
    <xf numFmtId="0" fontId="14" fillId="0" borderId="0" xfId="0" applyFont="1" applyAlignment="1">
      <alignment horizontal="center" vertical="top" wrapText="1"/>
    </xf>
    <xf numFmtId="0" fontId="13" fillId="0" borderId="0" xfId="0" applyFont="1" applyAlignment="1">
      <alignment horizontal="left"/>
    </xf>
    <xf numFmtId="164" fontId="18" fillId="0" borderId="1" xfId="0" applyNumberFormat="1" applyFont="1" applyFill="1" applyBorder="1"/>
    <xf numFmtId="4" fontId="18" fillId="0" borderId="1" xfId="0" applyNumberFormat="1" applyFont="1" applyFill="1" applyBorder="1" applyAlignment="1">
      <alignment horizontal="center" wrapText="1"/>
    </xf>
    <xf numFmtId="4" fontId="12" fillId="2" borderId="49" xfId="1" applyNumberFormat="1" applyFont="1" applyFill="1" applyBorder="1" applyAlignment="1">
      <alignment horizontal="center" vertical="center" wrapText="1"/>
    </xf>
    <xf numFmtId="4" fontId="12" fillId="2" borderId="24" xfId="1" applyNumberFormat="1" applyFont="1" applyFill="1" applyBorder="1" applyAlignment="1">
      <alignment horizontal="center" wrapText="1"/>
    </xf>
    <xf numFmtId="4" fontId="6" fillId="0" borderId="0" xfId="0" applyNumberFormat="1" applyFont="1" applyAlignment="1"/>
    <xf numFmtId="4" fontId="12" fillId="0" borderId="1" xfId="0" applyNumberFormat="1" applyFont="1" applyBorder="1" applyAlignment="1">
      <alignment horizontal="center"/>
    </xf>
    <xf numFmtId="4" fontId="18" fillId="0" borderId="1" xfId="0" applyNumberFormat="1" applyFont="1" applyFill="1" applyBorder="1" applyAlignment="1">
      <alignment horizontal="center"/>
    </xf>
    <xf numFmtId="4" fontId="11" fillId="0" borderId="1" xfId="0" applyNumberFormat="1" applyFont="1" applyBorder="1" applyAlignment="1">
      <alignment horizontal="center"/>
    </xf>
    <xf numFmtId="4" fontId="4" fillId="0" borderId="1" xfId="0" applyNumberFormat="1" applyFont="1" applyBorder="1" applyAlignment="1">
      <alignment horizontal="center"/>
    </xf>
    <xf numFmtId="4" fontId="18" fillId="0" borderId="1" xfId="0" applyNumberFormat="1" applyFont="1" applyBorder="1" applyAlignment="1">
      <alignment horizontal="center"/>
    </xf>
    <xf numFmtId="4" fontId="12" fillId="2" borderId="1" xfId="0" applyNumberFormat="1" applyFont="1" applyFill="1" applyBorder="1" applyAlignment="1">
      <alignment horizontal="center"/>
    </xf>
    <xf numFmtId="4" fontId="12" fillId="0" borderId="1" xfId="0" applyNumberFormat="1" applyFont="1" applyFill="1" applyBorder="1" applyAlignment="1">
      <alignment horizontal="center"/>
    </xf>
    <xf numFmtId="4" fontId="16" fillId="0" borderId="1" xfId="0" applyNumberFormat="1" applyFont="1" applyFill="1" applyBorder="1" applyAlignment="1">
      <alignment horizontal="center" vertical="center"/>
    </xf>
    <xf numFmtId="164" fontId="11" fillId="0" borderId="1" xfId="0" applyNumberFormat="1" applyFont="1" applyFill="1" applyBorder="1" applyAlignment="1">
      <alignment horizontal="right"/>
    </xf>
    <xf numFmtId="4" fontId="12" fillId="2" borderId="23" xfId="0" applyNumberFormat="1" applyFont="1" applyFill="1" applyBorder="1" applyAlignment="1">
      <alignment horizontal="right" wrapText="1"/>
    </xf>
    <xf numFmtId="4" fontId="12" fillId="2" borderId="50" xfId="3" applyNumberFormat="1" applyFont="1" applyFill="1" applyBorder="1" applyAlignment="1">
      <alignment horizontal="center" vertical="center" wrapText="1"/>
    </xf>
    <xf numFmtId="165" fontId="11" fillId="0" borderId="1" xfId="0" applyNumberFormat="1" applyFont="1" applyFill="1" applyBorder="1" applyAlignment="1">
      <alignment horizontal="right"/>
    </xf>
    <xf numFmtId="4" fontId="11" fillId="0" borderId="1" xfId="0" applyNumberFormat="1" applyFont="1" applyFill="1" applyBorder="1" applyAlignment="1">
      <alignment horizontal="right" wrapText="1"/>
    </xf>
    <xf numFmtId="0" fontId="11" fillId="0" borderId="1" xfId="0" applyFont="1" applyFill="1" applyBorder="1" applyAlignment="1">
      <alignment horizontal="right"/>
    </xf>
    <xf numFmtId="4" fontId="11" fillId="0" borderId="1" xfId="0" applyNumberFormat="1" applyFont="1" applyFill="1" applyBorder="1" applyAlignment="1">
      <alignment horizontal="right"/>
    </xf>
    <xf numFmtId="4" fontId="12" fillId="2" borderId="28" xfId="1" applyNumberFormat="1" applyFont="1" applyFill="1" applyBorder="1" applyAlignment="1">
      <alignment horizontal="right" wrapText="1"/>
    </xf>
    <xf numFmtId="4" fontId="12" fillId="2" borderId="22" xfId="1" applyNumberFormat="1" applyFont="1" applyFill="1" applyBorder="1" applyAlignment="1">
      <alignment horizontal="right" wrapText="1"/>
    </xf>
    <xf numFmtId="49" fontId="11" fillId="0" borderId="6" xfId="0" applyNumberFormat="1" applyFont="1" applyFill="1" applyBorder="1" applyAlignment="1">
      <alignment horizontal="left"/>
    </xf>
    <xf numFmtId="49" fontId="11" fillId="0" borderId="16" xfId="0" applyNumberFormat="1" applyFont="1" applyFill="1" applyBorder="1" applyAlignment="1">
      <alignment horizontal="left"/>
    </xf>
    <xf numFmtId="49" fontId="11" fillId="0" borderId="4" xfId="0" applyNumberFormat="1" applyFont="1" applyFill="1" applyBorder="1" applyAlignment="1">
      <alignment horizontal="left"/>
    </xf>
    <xf numFmtId="4" fontId="12" fillId="0" borderId="1" xfId="3" applyNumberFormat="1" applyFont="1" applyFill="1" applyBorder="1" applyAlignment="1">
      <alignment horizontal="center" vertical="center" wrapText="1"/>
    </xf>
    <xf numFmtId="4" fontId="12" fillId="0" borderId="1" xfId="1" applyNumberFormat="1" applyFont="1" applyFill="1" applyBorder="1" applyAlignment="1">
      <alignment horizontal="center" vertical="center" wrapText="1"/>
    </xf>
    <xf numFmtId="0" fontId="11" fillId="0" borderId="1" xfId="3" applyFont="1" applyFill="1" applyBorder="1" applyAlignment="1">
      <alignment horizontal="center" vertical="center" wrapText="1"/>
    </xf>
    <xf numFmtId="4" fontId="11" fillId="0" borderId="1" xfId="3" applyNumberFormat="1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left" vertical="center"/>
    </xf>
    <xf numFmtId="0" fontId="4" fillId="0" borderId="3" xfId="2" applyFont="1" applyFill="1" applyBorder="1" applyAlignment="1">
      <alignment horizontal="center" vertical="top" wrapText="1"/>
    </xf>
    <xf numFmtId="4" fontId="12" fillId="2" borderId="23" xfId="0" applyNumberFormat="1" applyFont="1" applyFill="1" applyBorder="1" applyAlignment="1">
      <alignment horizontal="center" wrapText="1"/>
    </xf>
    <xf numFmtId="4" fontId="12" fillId="0" borderId="0" xfId="0" applyNumberFormat="1" applyFont="1" applyFill="1" applyBorder="1" applyAlignment="1">
      <alignment horizontal="center" wrapText="1"/>
    </xf>
    <xf numFmtId="4" fontId="11" fillId="0" borderId="0" xfId="0" applyNumberFormat="1" applyFont="1" applyBorder="1" applyAlignment="1">
      <alignment horizontal="center"/>
    </xf>
    <xf numFmtId="4" fontId="12" fillId="0" borderId="25" xfId="0" applyNumberFormat="1" applyFont="1" applyBorder="1" applyAlignment="1">
      <alignment horizontal="center"/>
    </xf>
    <xf numFmtId="4" fontId="11" fillId="0" borderId="0" xfId="1" applyNumberFormat="1" applyFont="1" applyAlignment="1">
      <alignment horizontal="center"/>
    </xf>
    <xf numFmtId="4" fontId="12" fillId="0" borderId="32" xfId="0" applyNumberFormat="1" applyFont="1" applyFill="1" applyBorder="1" applyAlignment="1">
      <alignment horizontal="center" vertical="center"/>
    </xf>
    <xf numFmtId="4" fontId="6" fillId="0" borderId="0" xfId="1" applyNumberFormat="1" applyFont="1" applyAlignment="1">
      <alignment horizontal="center"/>
    </xf>
    <xf numFmtId="0" fontId="12" fillId="0" borderId="0" xfId="0" applyFont="1" applyFill="1" applyBorder="1" applyAlignment="1">
      <alignment wrapText="1"/>
    </xf>
    <xf numFmtId="164" fontId="6" fillId="0" borderId="0" xfId="0" applyNumberFormat="1" applyFont="1" applyAlignment="1"/>
    <xf numFmtId="0" fontId="26" fillId="2" borderId="47" xfId="0" applyFont="1" applyFill="1" applyBorder="1" applyAlignment="1">
      <alignment horizontal="center"/>
    </xf>
    <xf numFmtId="0" fontId="26" fillId="2" borderId="48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 wrapText="1"/>
    </xf>
    <xf numFmtId="0" fontId="27" fillId="0" borderId="0" xfId="0" applyFont="1" applyFill="1" applyBorder="1" applyAlignment="1">
      <alignment horizontal="center"/>
    </xf>
    <xf numFmtId="0" fontId="26" fillId="0" borderId="0" xfId="0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3" applyFont="1" applyAlignment="1" applyProtection="1">
      <alignment horizontal="center"/>
    </xf>
    <xf numFmtId="49" fontId="11" fillId="0" borderId="30" xfId="0" applyNumberFormat="1" applyFont="1" applyFill="1" applyBorder="1" applyAlignment="1">
      <alignment horizontal="left"/>
    </xf>
    <xf numFmtId="49" fontId="11" fillId="0" borderId="31" xfId="0" applyNumberFormat="1" applyFont="1" applyFill="1" applyBorder="1" applyAlignment="1">
      <alignment horizontal="left"/>
    </xf>
    <xf numFmtId="0" fontId="14" fillId="0" borderId="0" xfId="0" applyFont="1" applyAlignment="1">
      <alignment horizontal="center" vertical="top" wrapText="1"/>
    </xf>
    <xf numFmtId="0" fontId="14" fillId="0" borderId="0" xfId="3" applyFont="1" applyBorder="1" applyAlignment="1" applyProtection="1">
      <alignment horizontal="center" vertical="top" wrapText="1"/>
      <protection locked="0"/>
    </xf>
    <xf numFmtId="0" fontId="13" fillId="0" borderId="0" xfId="3" applyFont="1" applyAlignment="1" applyProtection="1">
      <alignment horizontal="center" wrapText="1"/>
    </xf>
    <xf numFmtId="49" fontId="11" fillId="0" borderId="6" xfId="0" applyNumberFormat="1" applyFont="1" applyFill="1" applyBorder="1" applyAlignment="1">
      <alignment horizontal="left" vertical="center" wrapText="1"/>
    </xf>
    <xf numFmtId="49" fontId="11" fillId="0" borderId="16" xfId="0" applyNumberFormat="1" applyFont="1" applyFill="1" applyBorder="1" applyAlignment="1">
      <alignment horizontal="left" vertical="center" wrapText="1"/>
    </xf>
    <xf numFmtId="49" fontId="11" fillId="0" borderId="6" xfId="0" applyNumberFormat="1" applyFont="1" applyFill="1" applyBorder="1" applyAlignment="1">
      <alignment horizontal="left"/>
    </xf>
    <xf numFmtId="49" fontId="11" fillId="0" borderId="16" xfId="0" applyNumberFormat="1" applyFont="1" applyFill="1" applyBorder="1" applyAlignment="1">
      <alignment horizontal="left"/>
    </xf>
    <xf numFmtId="49" fontId="18" fillId="0" borderId="6" xfId="0" applyNumberFormat="1" applyFont="1" applyFill="1" applyBorder="1" applyAlignment="1">
      <alignment horizontal="left"/>
    </xf>
    <xf numFmtId="49" fontId="18" fillId="0" borderId="4" xfId="0" applyNumberFormat="1" applyFont="1" applyFill="1" applyBorder="1" applyAlignment="1">
      <alignment horizontal="left"/>
    </xf>
    <xf numFmtId="49" fontId="18" fillId="0" borderId="16" xfId="0" applyNumberFormat="1" applyFont="1" applyFill="1" applyBorder="1" applyAlignment="1">
      <alignment horizontal="left"/>
    </xf>
    <xf numFmtId="49" fontId="11" fillId="0" borderId="4" xfId="0" applyNumberFormat="1" applyFont="1" applyFill="1" applyBorder="1" applyAlignment="1">
      <alignment horizontal="left"/>
    </xf>
    <xf numFmtId="49" fontId="11" fillId="0" borderId="1" xfId="0" applyNumberFormat="1" applyFont="1" applyFill="1" applyBorder="1" applyAlignment="1">
      <alignment horizontal="left"/>
    </xf>
    <xf numFmtId="0" fontId="11" fillId="0" borderId="1" xfId="0" applyFont="1" applyFill="1" applyBorder="1" applyAlignment="1">
      <alignment horizontal="left" vertical="center"/>
    </xf>
    <xf numFmtId="49" fontId="11" fillId="0" borderId="29" xfId="0" applyNumberFormat="1" applyFont="1" applyFill="1" applyBorder="1" applyAlignment="1">
      <alignment horizontal="left"/>
    </xf>
    <xf numFmtId="49" fontId="11" fillId="0" borderId="17" xfId="0" applyNumberFormat="1" applyFont="1" applyFill="1" applyBorder="1" applyAlignment="1">
      <alignment horizontal="left"/>
    </xf>
    <xf numFmtId="49" fontId="11" fillId="0" borderId="7" xfId="0" applyNumberFormat="1" applyFont="1" applyFill="1" applyBorder="1" applyAlignment="1">
      <alignment horizontal="left"/>
    </xf>
    <xf numFmtId="49" fontId="11" fillId="0" borderId="18" xfId="0" applyNumberFormat="1" applyFont="1" applyFill="1" applyBorder="1" applyAlignment="1">
      <alignment horizontal="left"/>
    </xf>
    <xf numFmtId="49" fontId="18" fillId="0" borderId="6" xfId="0" applyNumberFormat="1" applyFont="1" applyFill="1" applyBorder="1" applyAlignment="1">
      <alignment horizontal="left" wrapText="1"/>
    </xf>
    <xf numFmtId="49" fontId="18" fillId="0" borderId="4" xfId="0" applyNumberFormat="1" applyFont="1" applyFill="1" applyBorder="1" applyAlignment="1">
      <alignment horizontal="left" wrapText="1"/>
    </xf>
    <xf numFmtId="49" fontId="18" fillId="0" borderId="16" xfId="0" applyNumberFormat="1" applyFont="1" applyFill="1" applyBorder="1" applyAlignment="1">
      <alignment horizontal="left" wrapText="1"/>
    </xf>
    <xf numFmtId="0" fontId="14" fillId="0" borderId="0" xfId="0" applyFont="1" applyAlignment="1">
      <alignment horizontal="center" vertical="top"/>
    </xf>
    <xf numFmtId="0" fontId="13" fillId="0" borderId="0" xfId="0" applyFont="1" applyAlignment="1">
      <alignment horizontal="left"/>
    </xf>
    <xf numFmtId="49" fontId="11" fillId="0" borderId="21" xfId="0" applyNumberFormat="1" applyFont="1" applyFill="1" applyBorder="1" applyAlignment="1">
      <alignment horizontal="left"/>
    </xf>
    <xf numFmtId="49" fontId="11" fillId="0" borderId="37" xfId="0" applyNumberFormat="1" applyFont="1" applyFill="1" applyBorder="1" applyAlignment="1">
      <alignment horizontal="left"/>
    </xf>
    <xf numFmtId="49" fontId="11" fillId="0" borderId="43" xfId="0" applyNumberFormat="1" applyFont="1" applyFill="1" applyBorder="1" applyAlignment="1">
      <alignment horizontal="left"/>
    </xf>
    <xf numFmtId="0" fontId="12" fillId="2" borderId="21" xfId="0" applyFont="1" applyFill="1" applyBorder="1" applyAlignment="1">
      <alignment horizontal="left" vertical="center"/>
    </xf>
    <xf numFmtId="0" fontId="12" fillId="2" borderId="37" xfId="0" applyFont="1" applyFill="1" applyBorder="1" applyAlignment="1">
      <alignment horizontal="left" vertical="center"/>
    </xf>
    <xf numFmtId="0" fontId="12" fillId="2" borderId="26" xfId="0" applyFont="1" applyFill="1" applyBorder="1" applyAlignment="1">
      <alignment horizontal="left" vertical="center"/>
    </xf>
  </cellXfs>
  <cellStyles count="13">
    <cellStyle name="Millares 2" xfId="1"/>
    <cellStyle name="Millares 2 2" xfId="9"/>
    <cellStyle name="Millares 2 2 2" xfId="11"/>
    <cellStyle name="Millares 2 3" xfId="10"/>
    <cellStyle name="Millares 3" xfId="12"/>
    <cellStyle name="Normal" xfId="0" builtinId="0"/>
    <cellStyle name="Normal 2" xfId="2"/>
    <cellStyle name="Normal 2 2" xfId="3"/>
    <cellStyle name="Normal 4" xfId="4"/>
    <cellStyle name="Normal 5" xfId="5"/>
    <cellStyle name="Normal 56" xfId="6"/>
    <cellStyle name="Porcentaje" xfId="8" builtinId="5"/>
    <cellStyle name="Porcentaje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156114</xdr:colOff>
      <xdr:row>0</xdr:row>
      <xdr:rowOff>57150</xdr:rowOff>
    </xdr:from>
    <xdr:to>
      <xdr:col>0</xdr:col>
      <xdr:colOff>895350</xdr:colOff>
      <xdr:row>2</xdr:row>
      <xdr:rowOff>104775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6114" y="57150"/>
          <a:ext cx="739236" cy="74295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0</xdr:row>
      <xdr:rowOff>38100</xdr:rowOff>
    </xdr:from>
    <xdr:to>
      <xdr:col>0</xdr:col>
      <xdr:colOff>1019174</xdr:colOff>
      <xdr:row>4</xdr:row>
      <xdr:rowOff>28575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38100"/>
          <a:ext cx="828674" cy="809625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0</xdr:row>
      <xdr:rowOff>81396</xdr:rowOff>
    </xdr:from>
    <xdr:to>
      <xdr:col>1</xdr:col>
      <xdr:colOff>133349</xdr:colOff>
      <xdr:row>4</xdr:row>
      <xdr:rowOff>128155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81396"/>
          <a:ext cx="828674" cy="865909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0</xdr:row>
      <xdr:rowOff>81396</xdr:rowOff>
    </xdr:from>
    <xdr:to>
      <xdr:col>0</xdr:col>
      <xdr:colOff>1019174</xdr:colOff>
      <xdr:row>4</xdr:row>
      <xdr:rowOff>128155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C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81396"/>
          <a:ext cx="828674" cy="865909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0</xdr:row>
      <xdr:rowOff>81396</xdr:rowOff>
    </xdr:from>
    <xdr:to>
      <xdr:col>0</xdr:col>
      <xdr:colOff>1019174</xdr:colOff>
      <xdr:row>4</xdr:row>
      <xdr:rowOff>128155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D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81396"/>
          <a:ext cx="828674" cy="865909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0</xdr:row>
      <xdr:rowOff>81396</xdr:rowOff>
    </xdr:from>
    <xdr:to>
      <xdr:col>0</xdr:col>
      <xdr:colOff>1019174</xdr:colOff>
      <xdr:row>4</xdr:row>
      <xdr:rowOff>128155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E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81396"/>
          <a:ext cx="828674" cy="86590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114301</xdr:colOff>
      <xdr:row>0</xdr:row>
      <xdr:rowOff>38100</xdr:rowOff>
    </xdr:from>
    <xdr:to>
      <xdr:col>0</xdr:col>
      <xdr:colOff>942975</xdr:colOff>
      <xdr:row>4</xdr:row>
      <xdr:rowOff>28575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1" y="38100"/>
          <a:ext cx="828674" cy="8096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0</xdr:row>
      <xdr:rowOff>38100</xdr:rowOff>
    </xdr:from>
    <xdr:to>
      <xdr:col>0</xdr:col>
      <xdr:colOff>1019174</xdr:colOff>
      <xdr:row>4</xdr:row>
      <xdr:rowOff>28575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38100"/>
          <a:ext cx="828674" cy="8096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0</xdr:row>
      <xdr:rowOff>38100</xdr:rowOff>
    </xdr:from>
    <xdr:to>
      <xdr:col>1</xdr:col>
      <xdr:colOff>190499</xdr:colOff>
      <xdr:row>4</xdr:row>
      <xdr:rowOff>28575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38100"/>
          <a:ext cx="828674" cy="80962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200025</xdr:colOff>
      <xdr:row>0</xdr:row>
      <xdr:rowOff>76200</xdr:rowOff>
    </xdr:from>
    <xdr:to>
      <xdr:col>0</xdr:col>
      <xdr:colOff>1028699</xdr:colOff>
      <xdr:row>4</xdr:row>
      <xdr:rowOff>66675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0025" y="76200"/>
          <a:ext cx="828674" cy="80962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0</xdr:row>
      <xdr:rowOff>85725</xdr:rowOff>
    </xdr:from>
    <xdr:to>
      <xdr:col>1</xdr:col>
      <xdr:colOff>257174</xdr:colOff>
      <xdr:row>4</xdr:row>
      <xdr:rowOff>38100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85725"/>
          <a:ext cx="828674" cy="81915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0</xdr:row>
      <xdr:rowOff>71871</xdr:rowOff>
    </xdr:from>
    <xdr:to>
      <xdr:col>0</xdr:col>
      <xdr:colOff>1019174</xdr:colOff>
      <xdr:row>4</xdr:row>
      <xdr:rowOff>118630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71871"/>
          <a:ext cx="828674" cy="865909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0</xdr:row>
      <xdr:rowOff>90921</xdr:rowOff>
    </xdr:from>
    <xdr:to>
      <xdr:col>0</xdr:col>
      <xdr:colOff>1019174</xdr:colOff>
      <xdr:row>4</xdr:row>
      <xdr:rowOff>137680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90921"/>
          <a:ext cx="828674" cy="865909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0</xdr:row>
      <xdr:rowOff>38100</xdr:rowOff>
    </xdr:from>
    <xdr:to>
      <xdr:col>0</xdr:col>
      <xdr:colOff>1019174</xdr:colOff>
      <xdr:row>4</xdr:row>
      <xdr:rowOff>28575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38100"/>
          <a:ext cx="828674" cy="8096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020"/>
  <sheetViews>
    <sheetView workbookViewId="0"/>
  </sheetViews>
  <sheetFormatPr baseColWidth="10" defaultRowHeight="11.25" x14ac:dyDescent="0.2"/>
  <cols>
    <col min="1" max="16384" width="11.42578125" style="24"/>
  </cols>
  <sheetData>
    <row r="2020" spans="1:1" x14ac:dyDescent="0.2">
      <c r="A2020" s="5" t="s">
        <v>160</v>
      </c>
    </row>
  </sheetData>
  <sheetProtection algorithmName="SHA-512" hashValue="VR6hJ91FW7rpIb/G9dYL1dcA3ui+A9G5Xl5o1tSEB8Zfqr+LXQYH2ZmxDwMoKzJLCj3en/hPofK0CLIE5pYJCA==" saltValue="KiGRYpxMGxs/JEc559UXew==" spinCount="100000" sheet="1" objects="1" scenarios="1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9"/>
  <sheetViews>
    <sheetView tabSelected="1" topLeftCell="A40" zoomScale="120" zoomScaleNormal="120" zoomScaleSheetLayoutView="100" workbookViewId="0">
      <selection activeCell="B30" sqref="B30:E30"/>
    </sheetView>
  </sheetViews>
  <sheetFormatPr baseColWidth="10" defaultRowHeight="11.25" x14ac:dyDescent="0.2"/>
  <cols>
    <col min="1" max="1" width="17.140625" style="16" customWidth="1"/>
    <col min="2" max="4" width="15.7109375" style="16" customWidth="1"/>
    <col min="5" max="5" width="20.42578125" style="16" customWidth="1"/>
    <col min="6" max="6" width="17.7109375" style="14" customWidth="1"/>
    <col min="7" max="7" width="11.7109375" style="17" customWidth="1"/>
    <col min="8" max="8" width="19.7109375" style="18" customWidth="1"/>
    <col min="9" max="9" width="10.5703125" style="16" bestFit="1" customWidth="1"/>
    <col min="10" max="10" width="12.28515625" style="16" bestFit="1" customWidth="1"/>
    <col min="11" max="11" width="11.42578125" style="16"/>
    <col min="12" max="12" width="15.7109375" style="6" bestFit="1" customWidth="1"/>
    <col min="13" max="13" width="15.140625" style="6" bestFit="1" customWidth="1"/>
    <col min="14" max="16384" width="11.42578125" style="6"/>
  </cols>
  <sheetData>
    <row r="1" spans="1:11" s="10" customFormat="1" ht="18" x14ac:dyDescent="0.25">
      <c r="A1" s="324" t="s">
        <v>238</v>
      </c>
      <c r="B1" s="324"/>
      <c r="C1" s="324"/>
      <c r="D1" s="324"/>
      <c r="E1" s="324"/>
      <c r="F1" s="324"/>
      <c r="G1" s="324"/>
      <c r="H1" s="324"/>
      <c r="I1" s="324"/>
      <c r="J1" s="39"/>
    </row>
    <row r="2" spans="1:11" s="10" customFormat="1" ht="20.25" x14ac:dyDescent="0.3">
      <c r="A2" s="325" t="s">
        <v>239</v>
      </c>
      <c r="B2" s="325"/>
      <c r="C2" s="325"/>
      <c r="D2" s="325"/>
      <c r="E2" s="325"/>
      <c r="F2" s="325"/>
      <c r="G2" s="325"/>
      <c r="H2" s="325"/>
      <c r="I2" s="325"/>
      <c r="J2" s="40"/>
    </row>
    <row r="3" spans="1:11" s="10" customFormat="1" ht="15" x14ac:dyDescent="0.25">
      <c r="A3" s="326" t="s">
        <v>300</v>
      </c>
      <c r="B3" s="326"/>
      <c r="C3" s="326"/>
      <c r="D3" s="326"/>
      <c r="E3" s="326"/>
      <c r="F3" s="326"/>
      <c r="G3" s="326"/>
      <c r="H3" s="326"/>
      <c r="I3" s="326"/>
      <c r="J3" s="40"/>
    </row>
    <row r="4" spans="1:11" s="10" customFormat="1" ht="11.25" customHeight="1" x14ac:dyDescent="0.2">
      <c r="A4" s="327" t="s">
        <v>175</v>
      </c>
      <c r="B4" s="327"/>
      <c r="C4" s="327"/>
      <c r="D4" s="327"/>
      <c r="E4" s="327"/>
      <c r="F4" s="327"/>
      <c r="G4" s="327"/>
      <c r="H4" s="327"/>
      <c r="I4" s="327"/>
      <c r="J4" s="5"/>
    </row>
    <row r="5" spans="1:11" s="10" customFormat="1" ht="11.25" customHeight="1" x14ac:dyDescent="0.2">
      <c r="A5" s="256"/>
      <c r="B5" s="256"/>
      <c r="C5" s="256"/>
      <c r="D5" s="256"/>
      <c r="E5" s="257"/>
      <c r="F5" s="3"/>
      <c r="G5" s="4"/>
      <c r="H5" s="258"/>
      <c r="I5" s="258"/>
      <c r="J5" s="5"/>
    </row>
    <row r="6" spans="1:11" s="10" customFormat="1" ht="10.5" customHeight="1" x14ac:dyDescent="0.2">
      <c r="A6" s="256"/>
      <c r="B6" s="256"/>
      <c r="C6" s="256"/>
      <c r="D6" s="256"/>
      <c r="E6" s="257"/>
      <c r="F6" s="3"/>
      <c r="G6" s="4"/>
      <c r="H6" s="258"/>
      <c r="I6" s="258"/>
    </row>
    <row r="7" spans="1:11" s="10" customFormat="1" ht="11.25" customHeight="1" x14ac:dyDescent="0.2">
      <c r="A7" s="50" t="s">
        <v>129</v>
      </c>
      <c r="B7" s="50"/>
      <c r="C7" s="74"/>
      <c r="D7" s="74"/>
      <c r="E7" s="74"/>
      <c r="F7" s="96"/>
      <c r="G7" s="98"/>
      <c r="H7" s="99" t="s">
        <v>153</v>
      </c>
    </row>
    <row r="8" spans="1:11" ht="11.25" customHeight="1" x14ac:dyDescent="0.2">
      <c r="A8" s="43"/>
      <c r="B8" s="43"/>
      <c r="C8" s="43"/>
      <c r="D8" s="43"/>
      <c r="E8" s="43"/>
      <c r="F8" s="44"/>
      <c r="G8" s="100"/>
      <c r="H8" s="101"/>
      <c r="I8" s="6"/>
      <c r="J8" s="6"/>
      <c r="K8" s="6"/>
    </row>
    <row r="9" spans="1:11" ht="15" customHeight="1" x14ac:dyDescent="0.2">
      <c r="A9" s="55" t="s">
        <v>42</v>
      </c>
      <c r="B9" s="152" t="s">
        <v>43</v>
      </c>
      <c r="C9" s="148"/>
      <c r="D9" s="148"/>
      <c r="E9" s="133"/>
      <c r="F9" s="47" t="s">
        <v>44</v>
      </c>
      <c r="G9" s="102" t="s">
        <v>67</v>
      </c>
      <c r="H9" s="102" t="s">
        <v>68</v>
      </c>
      <c r="I9" s="6"/>
      <c r="J9" s="6"/>
      <c r="K9" s="6"/>
    </row>
    <row r="10" spans="1:11" ht="12" x14ac:dyDescent="0.2">
      <c r="A10" s="231">
        <v>5111300000</v>
      </c>
      <c r="B10" s="339" t="s">
        <v>233</v>
      </c>
      <c r="C10" s="340"/>
      <c r="D10" s="340"/>
      <c r="E10" s="341"/>
      <c r="F10" s="232">
        <v>81032426.030000001</v>
      </c>
      <c r="G10" s="279">
        <f>(F10/165000205.21)</f>
        <v>0.49110500151722808</v>
      </c>
      <c r="H10" s="233" t="s">
        <v>237</v>
      </c>
    </row>
    <row r="11" spans="1:11" ht="12" x14ac:dyDescent="0.2">
      <c r="A11" s="231">
        <v>5112100000</v>
      </c>
      <c r="B11" s="339" t="s">
        <v>258</v>
      </c>
      <c r="C11" s="340"/>
      <c r="D11" s="340"/>
      <c r="E11" s="341"/>
      <c r="F11" s="232">
        <v>327600</v>
      </c>
      <c r="G11" s="279">
        <f t="shared" ref="G11:G74" si="0">(F11/165000205.21)</f>
        <v>1.9854520761538146E-3</v>
      </c>
      <c r="H11" s="233"/>
    </row>
    <row r="12" spans="1:11" ht="12" x14ac:dyDescent="0.2">
      <c r="A12" s="231">
        <v>5112300000</v>
      </c>
      <c r="B12" s="339" t="s">
        <v>259</v>
      </c>
      <c r="C12" s="340"/>
      <c r="D12" s="340"/>
      <c r="E12" s="341"/>
      <c r="F12" s="232">
        <v>146972</v>
      </c>
      <c r="G12" s="279">
        <f t="shared" si="0"/>
        <v>8.9073828613088664E-4</v>
      </c>
      <c r="H12" s="233"/>
    </row>
    <row r="13" spans="1:11" ht="12" x14ac:dyDescent="0.2">
      <c r="A13" s="231">
        <v>5113100000</v>
      </c>
      <c r="B13" s="339" t="s">
        <v>260</v>
      </c>
      <c r="C13" s="340"/>
      <c r="D13" s="340"/>
      <c r="E13" s="341"/>
      <c r="F13" s="232">
        <v>1501185</v>
      </c>
      <c r="G13" s="279">
        <f t="shared" si="0"/>
        <v>9.0980795938368879E-3</v>
      </c>
      <c r="H13" s="233"/>
    </row>
    <row r="14" spans="1:11" ht="12" x14ac:dyDescent="0.2">
      <c r="A14" s="231">
        <v>5113200000</v>
      </c>
      <c r="B14" s="339" t="s">
        <v>199</v>
      </c>
      <c r="C14" s="340"/>
      <c r="D14" s="340"/>
      <c r="E14" s="341"/>
      <c r="F14" s="232">
        <v>1485139.95</v>
      </c>
      <c r="G14" s="279">
        <f t="shared" si="0"/>
        <v>9.0008369875044947E-3</v>
      </c>
      <c r="H14" s="233"/>
    </row>
    <row r="15" spans="1:11" ht="12" x14ac:dyDescent="0.2">
      <c r="A15" s="231">
        <v>5113300000</v>
      </c>
      <c r="B15" s="339" t="s">
        <v>200</v>
      </c>
      <c r="C15" s="340"/>
      <c r="D15" s="340"/>
      <c r="E15" s="341"/>
      <c r="F15" s="232">
        <v>212392.39</v>
      </c>
      <c r="G15" s="279">
        <f t="shared" si="0"/>
        <v>1.2872250051427679E-3</v>
      </c>
      <c r="H15" s="233"/>
    </row>
    <row r="16" spans="1:11" ht="12" x14ac:dyDescent="0.2">
      <c r="A16" s="231">
        <v>5113400000</v>
      </c>
      <c r="B16" s="339" t="s">
        <v>201</v>
      </c>
      <c r="C16" s="340"/>
      <c r="D16" s="340"/>
      <c r="E16" s="341"/>
      <c r="F16" s="232">
        <v>19193219.09</v>
      </c>
      <c r="G16" s="279">
        <f t="shared" si="0"/>
        <v>0.11632239526958343</v>
      </c>
      <c r="H16" s="233" t="s">
        <v>237</v>
      </c>
      <c r="I16" s="219"/>
    </row>
    <row r="17" spans="1:13" ht="12" x14ac:dyDescent="0.2">
      <c r="A17" s="231">
        <v>5114100000</v>
      </c>
      <c r="B17" s="339" t="s">
        <v>202</v>
      </c>
      <c r="C17" s="340"/>
      <c r="D17" s="340"/>
      <c r="E17" s="341"/>
      <c r="F17" s="232">
        <v>25747859.739999998</v>
      </c>
      <c r="G17" s="279">
        <f t="shared" si="0"/>
        <v>0.15604744071214963</v>
      </c>
      <c r="H17" s="233" t="s">
        <v>237</v>
      </c>
      <c r="I17" s="219"/>
    </row>
    <row r="18" spans="1:13" ht="12" x14ac:dyDescent="0.2">
      <c r="A18" s="231">
        <v>5114200000</v>
      </c>
      <c r="B18" s="339" t="s">
        <v>261</v>
      </c>
      <c r="C18" s="340"/>
      <c r="D18" s="340"/>
      <c r="E18" s="341"/>
      <c r="F18" s="232">
        <v>1131729.3500000001</v>
      </c>
      <c r="G18" s="279">
        <f t="shared" si="0"/>
        <v>6.8589572271114388E-3</v>
      </c>
      <c r="H18" s="233"/>
    </row>
    <row r="19" spans="1:13" ht="12" x14ac:dyDescent="0.2">
      <c r="A19" s="231">
        <v>5114300000</v>
      </c>
      <c r="B19" s="339" t="s">
        <v>262</v>
      </c>
      <c r="C19" s="340"/>
      <c r="D19" s="340"/>
      <c r="E19" s="341"/>
      <c r="F19" s="232">
        <v>1616761.88</v>
      </c>
      <c r="G19" s="279">
        <f t="shared" si="0"/>
        <v>9.7985446620645431E-3</v>
      </c>
      <c r="H19" s="233"/>
    </row>
    <row r="20" spans="1:13" s="30" customFormat="1" ht="12" x14ac:dyDescent="0.2">
      <c r="A20" s="231">
        <v>5115100000</v>
      </c>
      <c r="B20" s="339" t="s">
        <v>263</v>
      </c>
      <c r="C20" s="340"/>
      <c r="D20" s="340"/>
      <c r="E20" s="341"/>
      <c r="F20" s="232">
        <v>2020971.06</v>
      </c>
      <c r="G20" s="279">
        <f t="shared" si="0"/>
        <v>1.2248294221379047E-2</v>
      </c>
      <c r="H20" s="233"/>
      <c r="I20" s="16"/>
      <c r="J20" s="16"/>
      <c r="K20" s="16"/>
    </row>
    <row r="21" spans="1:13" s="258" customFormat="1" ht="12" x14ac:dyDescent="0.2">
      <c r="A21" s="231">
        <v>5115200000</v>
      </c>
      <c r="B21" s="339" t="s">
        <v>309</v>
      </c>
      <c r="C21" s="340"/>
      <c r="D21" s="340"/>
      <c r="E21" s="341"/>
      <c r="F21" s="232">
        <v>218893.12</v>
      </c>
      <c r="G21" s="279">
        <f t="shared" si="0"/>
        <v>1.3266233197795668E-3</v>
      </c>
      <c r="H21" s="233"/>
      <c r="I21" s="16"/>
      <c r="J21" s="16"/>
      <c r="K21" s="16"/>
    </row>
    <row r="22" spans="1:13" s="30" customFormat="1" ht="12" x14ac:dyDescent="0.2">
      <c r="A22" s="231">
        <v>5115400000</v>
      </c>
      <c r="B22" s="339" t="s">
        <v>264</v>
      </c>
      <c r="C22" s="340"/>
      <c r="D22" s="340"/>
      <c r="E22" s="341"/>
      <c r="F22" s="232">
        <v>17849437.949999999</v>
      </c>
      <c r="G22" s="279">
        <f t="shared" si="0"/>
        <v>0.10817827727718617</v>
      </c>
      <c r="H22" s="233" t="s">
        <v>237</v>
      </c>
      <c r="I22" s="16"/>
      <c r="J22" s="16"/>
      <c r="K22" s="16"/>
    </row>
    <row r="23" spans="1:13" s="258" customFormat="1" ht="12" x14ac:dyDescent="0.2">
      <c r="A23" s="231">
        <v>5115600000</v>
      </c>
      <c r="B23" s="339" t="s">
        <v>310</v>
      </c>
      <c r="C23" s="340"/>
      <c r="D23" s="340"/>
      <c r="E23" s="341"/>
      <c r="F23" s="232">
        <v>12000</v>
      </c>
      <c r="G23" s="279">
        <f t="shared" si="0"/>
        <v>7.2727182276696514E-5</v>
      </c>
      <c r="H23" s="233"/>
      <c r="I23" s="16"/>
      <c r="J23" s="16"/>
      <c r="K23" s="16"/>
    </row>
    <row r="24" spans="1:13" s="30" customFormat="1" ht="12" x14ac:dyDescent="0.2">
      <c r="A24" s="231">
        <v>5117100000</v>
      </c>
      <c r="B24" s="339" t="s">
        <v>243</v>
      </c>
      <c r="C24" s="340"/>
      <c r="D24" s="340"/>
      <c r="E24" s="341"/>
      <c r="F24" s="232">
        <v>39900</v>
      </c>
      <c r="G24" s="279">
        <f t="shared" si="0"/>
        <v>2.418178810700159E-4</v>
      </c>
      <c r="H24" s="233"/>
      <c r="I24" s="16"/>
      <c r="J24" s="321"/>
      <c r="K24" s="16"/>
      <c r="L24" s="225"/>
      <c r="M24" s="225"/>
    </row>
    <row r="25" spans="1:13" s="30" customFormat="1" ht="12" x14ac:dyDescent="0.2">
      <c r="A25" s="231">
        <v>5121100000</v>
      </c>
      <c r="B25" s="339" t="s">
        <v>265</v>
      </c>
      <c r="C25" s="340"/>
      <c r="D25" s="340"/>
      <c r="E25" s="341"/>
      <c r="F25" s="232">
        <v>1227796.97</v>
      </c>
      <c r="G25" s="279">
        <f t="shared" si="0"/>
        <v>7.4411845029971396E-3</v>
      </c>
      <c r="H25" s="233"/>
      <c r="I25" s="16"/>
      <c r="J25" s="16"/>
      <c r="K25" s="16"/>
    </row>
    <row r="26" spans="1:13" s="30" customFormat="1" ht="12" x14ac:dyDescent="0.2">
      <c r="A26" s="231">
        <v>5121200000</v>
      </c>
      <c r="B26" s="339" t="s">
        <v>266</v>
      </c>
      <c r="C26" s="340"/>
      <c r="D26" s="340"/>
      <c r="E26" s="341"/>
      <c r="F26" s="232">
        <v>794039.09</v>
      </c>
      <c r="G26" s="279">
        <f t="shared" si="0"/>
        <v>4.8123521361043524E-3</v>
      </c>
      <c r="H26" s="233"/>
      <c r="I26" s="16"/>
      <c r="J26" s="16"/>
      <c r="K26" s="16"/>
    </row>
    <row r="27" spans="1:13" s="30" customFormat="1" ht="12" x14ac:dyDescent="0.2">
      <c r="A27" s="231">
        <v>5121400000</v>
      </c>
      <c r="B27" s="339" t="s">
        <v>267</v>
      </c>
      <c r="C27" s="340"/>
      <c r="D27" s="340"/>
      <c r="E27" s="341"/>
      <c r="F27" s="232">
        <v>1401647.37</v>
      </c>
      <c r="G27" s="279">
        <f t="shared" si="0"/>
        <v>8.4948219804701908E-3</v>
      </c>
      <c r="H27" s="233"/>
      <c r="I27" s="16"/>
      <c r="J27" s="16"/>
      <c r="K27" s="16"/>
    </row>
    <row r="28" spans="1:13" s="30" customFormat="1" ht="12" x14ac:dyDescent="0.2">
      <c r="A28" s="231">
        <v>5121500000</v>
      </c>
      <c r="B28" s="339" t="s">
        <v>268</v>
      </c>
      <c r="C28" s="340"/>
      <c r="D28" s="340"/>
      <c r="E28" s="341"/>
      <c r="F28" s="232">
        <v>36410.93</v>
      </c>
      <c r="G28" s="279">
        <f t="shared" si="0"/>
        <v>2.2067202858116978E-4</v>
      </c>
      <c r="H28" s="233"/>
      <c r="I28" s="16"/>
      <c r="J28" s="16"/>
      <c r="K28" s="16"/>
    </row>
    <row r="29" spans="1:13" ht="12" x14ac:dyDescent="0.2">
      <c r="A29" s="231">
        <v>5121600000</v>
      </c>
      <c r="B29" s="339" t="s">
        <v>203</v>
      </c>
      <c r="C29" s="340"/>
      <c r="D29" s="340"/>
      <c r="E29" s="341"/>
      <c r="F29" s="232">
        <v>255308.34</v>
      </c>
      <c r="G29" s="279">
        <f t="shared" si="0"/>
        <v>1.5473213483284006E-3</v>
      </c>
      <c r="H29" s="233"/>
    </row>
    <row r="30" spans="1:13" s="258" customFormat="1" ht="12" x14ac:dyDescent="0.2">
      <c r="A30" s="231">
        <v>5121700000</v>
      </c>
      <c r="B30" s="339" t="s">
        <v>311</v>
      </c>
      <c r="C30" s="340"/>
      <c r="D30" s="340"/>
      <c r="E30" s="341"/>
      <c r="F30" s="232">
        <v>734.47</v>
      </c>
      <c r="G30" s="279">
        <f t="shared" si="0"/>
        <v>4.4513277972304404E-6</v>
      </c>
      <c r="H30" s="233"/>
      <c r="I30" s="16"/>
      <c r="J30" s="16"/>
      <c r="K30" s="16"/>
    </row>
    <row r="31" spans="1:13" ht="12" x14ac:dyDescent="0.2">
      <c r="A31" s="231">
        <v>5122100000</v>
      </c>
      <c r="B31" s="339" t="s">
        <v>269</v>
      </c>
      <c r="C31" s="340"/>
      <c r="D31" s="340"/>
      <c r="E31" s="341"/>
      <c r="F31" s="232">
        <v>212837.4</v>
      </c>
      <c r="G31" s="279">
        <f t="shared" si="0"/>
        <v>1.2899220320915139E-3</v>
      </c>
      <c r="H31" s="233"/>
    </row>
    <row r="32" spans="1:13" ht="12" x14ac:dyDescent="0.2">
      <c r="A32" s="231">
        <v>5124100000</v>
      </c>
      <c r="B32" s="339" t="s">
        <v>270</v>
      </c>
      <c r="C32" s="340"/>
      <c r="D32" s="340"/>
      <c r="E32" s="341"/>
      <c r="F32" s="232">
        <v>8184.07</v>
      </c>
      <c r="G32" s="279">
        <f t="shared" si="0"/>
        <v>4.9600362554603634E-5</v>
      </c>
      <c r="H32" s="233"/>
    </row>
    <row r="33" spans="1:11" ht="12" x14ac:dyDescent="0.2">
      <c r="A33" s="231">
        <v>5124200000</v>
      </c>
      <c r="B33" s="339" t="s">
        <v>271</v>
      </c>
      <c r="C33" s="340"/>
      <c r="D33" s="340"/>
      <c r="E33" s="341"/>
      <c r="F33" s="232">
        <v>47238.15</v>
      </c>
      <c r="G33" s="279">
        <f t="shared" si="0"/>
        <v>2.862914621219943E-4</v>
      </c>
      <c r="H33" s="233"/>
    </row>
    <row r="34" spans="1:11" ht="12" x14ac:dyDescent="0.2">
      <c r="A34" s="231">
        <v>5124300000</v>
      </c>
      <c r="B34" s="339" t="s">
        <v>272</v>
      </c>
      <c r="C34" s="340"/>
      <c r="D34" s="340"/>
      <c r="E34" s="341"/>
      <c r="F34" s="232">
        <v>3977.08</v>
      </c>
      <c r="G34" s="279">
        <f t="shared" si="0"/>
        <v>2.4103485174083681E-5</v>
      </c>
      <c r="H34" s="233"/>
    </row>
    <row r="35" spans="1:11" ht="12" x14ac:dyDescent="0.2">
      <c r="A35" s="231">
        <v>5124500000</v>
      </c>
      <c r="B35" s="339" t="s">
        <v>273</v>
      </c>
      <c r="C35" s="340"/>
      <c r="D35" s="340"/>
      <c r="E35" s="341"/>
      <c r="F35" s="232">
        <v>4266.4799999999996</v>
      </c>
      <c r="G35" s="279">
        <f t="shared" si="0"/>
        <v>2.5857422386656674E-5</v>
      </c>
      <c r="H35" s="233"/>
    </row>
    <row r="36" spans="1:11" ht="12" x14ac:dyDescent="0.2">
      <c r="A36" s="231">
        <v>5124600000</v>
      </c>
      <c r="B36" s="339" t="s">
        <v>274</v>
      </c>
      <c r="C36" s="340"/>
      <c r="D36" s="340"/>
      <c r="E36" s="341"/>
      <c r="F36" s="232">
        <v>223136.49</v>
      </c>
      <c r="G36" s="279">
        <f t="shared" si="0"/>
        <v>1.3523406817343557E-3</v>
      </c>
      <c r="H36" s="233"/>
    </row>
    <row r="37" spans="1:11" ht="12" x14ac:dyDescent="0.2">
      <c r="A37" s="231">
        <v>5124700000</v>
      </c>
      <c r="B37" s="339" t="s">
        <v>275</v>
      </c>
      <c r="C37" s="340"/>
      <c r="D37" s="340"/>
      <c r="E37" s="341"/>
      <c r="F37" s="232">
        <v>31744.400000000001</v>
      </c>
      <c r="G37" s="279">
        <f t="shared" si="0"/>
        <v>1.9239006375536375E-4</v>
      </c>
      <c r="H37" s="233"/>
    </row>
    <row r="38" spans="1:11" ht="12" x14ac:dyDescent="0.2">
      <c r="A38" s="231">
        <v>5124800000</v>
      </c>
      <c r="B38" s="339" t="s">
        <v>276</v>
      </c>
      <c r="C38" s="340"/>
      <c r="D38" s="340"/>
      <c r="E38" s="341"/>
      <c r="F38" s="232">
        <v>30636.49</v>
      </c>
      <c r="G38" s="279">
        <f t="shared" si="0"/>
        <v>1.8567546604568251E-4</v>
      </c>
      <c r="H38" s="233"/>
    </row>
    <row r="39" spans="1:11" ht="12" x14ac:dyDescent="0.2">
      <c r="A39" s="231">
        <v>5124900000</v>
      </c>
      <c r="B39" s="339" t="s">
        <v>277</v>
      </c>
      <c r="C39" s="340"/>
      <c r="D39" s="340"/>
      <c r="E39" s="341"/>
      <c r="F39" s="232">
        <v>357053.94</v>
      </c>
      <c r="G39" s="279">
        <f t="shared" si="0"/>
        <v>2.163960581416055E-3</v>
      </c>
      <c r="H39" s="233"/>
    </row>
    <row r="40" spans="1:11" s="258" customFormat="1" ht="12" x14ac:dyDescent="0.2">
      <c r="A40" s="231">
        <v>5125000000</v>
      </c>
      <c r="B40" s="339" t="s">
        <v>307</v>
      </c>
      <c r="C40" s="340"/>
      <c r="D40" s="340"/>
      <c r="E40" s="341"/>
      <c r="F40" s="232">
        <v>9717.24</v>
      </c>
      <c r="G40" s="279">
        <f t="shared" si="0"/>
        <v>5.8892290392200532E-5</v>
      </c>
      <c r="H40" s="233"/>
      <c r="I40" s="16"/>
      <c r="J40" s="16"/>
      <c r="K40" s="16"/>
    </row>
    <row r="41" spans="1:11" ht="12" x14ac:dyDescent="0.2">
      <c r="A41" s="231">
        <v>5126100000</v>
      </c>
      <c r="B41" s="339" t="s">
        <v>278</v>
      </c>
      <c r="C41" s="340"/>
      <c r="D41" s="340"/>
      <c r="E41" s="341"/>
      <c r="F41" s="232">
        <v>700307.53</v>
      </c>
      <c r="G41" s="279">
        <f t="shared" si="0"/>
        <v>4.2442827820044259E-3</v>
      </c>
      <c r="H41" s="233"/>
    </row>
    <row r="42" spans="1:11" ht="12" x14ac:dyDescent="0.2">
      <c r="A42" s="231">
        <v>5127100000</v>
      </c>
      <c r="B42" s="339" t="s">
        <v>204</v>
      </c>
      <c r="C42" s="340"/>
      <c r="D42" s="340"/>
      <c r="E42" s="341"/>
      <c r="F42" s="232">
        <v>168744.42</v>
      </c>
      <c r="G42" s="279">
        <f t="shared" si="0"/>
        <v>1.022692182626286E-3</v>
      </c>
      <c r="H42" s="233"/>
    </row>
    <row r="43" spans="1:11" ht="12" x14ac:dyDescent="0.2">
      <c r="A43" s="231">
        <v>5127200000</v>
      </c>
      <c r="B43" s="339" t="s">
        <v>279</v>
      </c>
      <c r="C43" s="340"/>
      <c r="D43" s="340"/>
      <c r="E43" s="341"/>
      <c r="F43" s="232">
        <v>14034.78</v>
      </c>
      <c r="G43" s="279">
        <f t="shared" si="0"/>
        <v>8.5059166939444554E-5</v>
      </c>
      <c r="H43" s="233"/>
    </row>
    <row r="44" spans="1:11" ht="12" x14ac:dyDescent="0.2">
      <c r="A44" s="231">
        <v>5127300000</v>
      </c>
      <c r="B44" s="339" t="s">
        <v>205</v>
      </c>
      <c r="C44" s="340"/>
      <c r="D44" s="340"/>
      <c r="E44" s="341"/>
      <c r="F44" s="232">
        <v>23367.040000000001</v>
      </c>
      <c r="G44" s="279">
        <f t="shared" si="0"/>
        <v>1.416182481122382E-4</v>
      </c>
      <c r="H44" s="233"/>
    </row>
    <row r="45" spans="1:11" ht="12" x14ac:dyDescent="0.2">
      <c r="A45" s="231">
        <v>5129100000</v>
      </c>
      <c r="B45" s="339" t="s">
        <v>206</v>
      </c>
      <c r="C45" s="340"/>
      <c r="D45" s="340"/>
      <c r="E45" s="341"/>
      <c r="F45" s="232">
        <v>11095.13</v>
      </c>
      <c r="G45" s="279">
        <f t="shared" si="0"/>
        <v>6.7243128491136981E-5</v>
      </c>
      <c r="H45" s="233"/>
    </row>
    <row r="46" spans="1:11" ht="12" x14ac:dyDescent="0.2">
      <c r="A46" s="231">
        <v>5129200000</v>
      </c>
      <c r="B46" s="339" t="s">
        <v>280</v>
      </c>
      <c r="C46" s="340"/>
      <c r="D46" s="340"/>
      <c r="E46" s="341"/>
      <c r="F46" s="232">
        <v>25526.42</v>
      </c>
      <c r="G46" s="279">
        <f t="shared" si="0"/>
        <v>1.5470538335095926E-4</v>
      </c>
      <c r="H46" s="233"/>
    </row>
    <row r="47" spans="1:11" ht="12" x14ac:dyDescent="0.2">
      <c r="A47" s="231">
        <v>5129300000</v>
      </c>
      <c r="B47" s="339" t="s">
        <v>281</v>
      </c>
      <c r="C47" s="340"/>
      <c r="D47" s="340"/>
      <c r="E47" s="341"/>
      <c r="F47" s="232">
        <v>140373.48000000001</v>
      </c>
      <c r="G47" s="279">
        <f t="shared" si="0"/>
        <v>8.507473055645177E-4</v>
      </c>
      <c r="H47" s="233"/>
    </row>
    <row r="48" spans="1:11" ht="12" x14ac:dyDescent="0.2">
      <c r="A48" s="231">
        <v>5129400000</v>
      </c>
      <c r="B48" s="339" t="s">
        <v>282</v>
      </c>
      <c r="C48" s="340"/>
      <c r="D48" s="340"/>
      <c r="E48" s="341"/>
      <c r="F48" s="232">
        <v>249639.46</v>
      </c>
      <c r="G48" s="279">
        <f t="shared" si="0"/>
        <v>1.5129645425730072E-3</v>
      </c>
      <c r="H48" s="233"/>
    </row>
    <row r="49" spans="1:11" ht="12" x14ac:dyDescent="0.2">
      <c r="A49" s="231">
        <v>5129600000</v>
      </c>
      <c r="B49" s="339" t="s">
        <v>283</v>
      </c>
      <c r="C49" s="340"/>
      <c r="D49" s="340"/>
      <c r="E49" s="341"/>
      <c r="F49" s="232">
        <v>118848.39</v>
      </c>
      <c r="G49" s="279">
        <f t="shared" si="0"/>
        <v>7.2029237690182624E-4</v>
      </c>
      <c r="H49" s="233"/>
    </row>
    <row r="50" spans="1:11" ht="12" x14ac:dyDescent="0.2">
      <c r="A50" s="231">
        <v>5129900000</v>
      </c>
      <c r="B50" s="339" t="s">
        <v>284</v>
      </c>
      <c r="C50" s="340"/>
      <c r="D50" s="340"/>
      <c r="E50" s="341"/>
      <c r="F50" s="232">
        <v>580</v>
      </c>
      <c r="G50" s="279">
        <f t="shared" si="0"/>
        <v>3.5151471433736648E-6</v>
      </c>
      <c r="H50" s="233"/>
      <c r="I50" s="321"/>
    </row>
    <row r="51" spans="1:11" ht="12" x14ac:dyDescent="0.2">
      <c r="A51" s="231">
        <v>5131100000</v>
      </c>
      <c r="B51" s="339" t="s">
        <v>244</v>
      </c>
      <c r="C51" s="340"/>
      <c r="D51" s="340"/>
      <c r="E51" s="341"/>
      <c r="F51" s="232">
        <v>981501.58</v>
      </c>
      <c r="G51" s="279">
        <f t="shared" si="0"/>
        <v>5.9484870261271349E-3</v>
      </c>
      <c r="H51" s="233"/>
    </row>
    <row r="52" spans="1:11" ht="12" x14ac:dyDescent="0.2">
      <c r="A52" s="231">
        <v>5131300000</v>
      </c>
      <c r="B52" s="339" t="s">
        <v>207</v>
      </c>
      <c r="C52" s="340"/>
      <c r="D52" s="340"/>
      <c r="E52" s="341"/>
      <c r="F52" s="232">
        <v>66365.81</v>
      </c>
      <c r="G52" s="279">
        <f t="shared" si="0"/>
        <v>4.0221653006755067E-4</v>
      </c>
      <c r="H52" s="233"/>
    </row>
    <row r="53" spans="1:11" ht="12" x14ac:dyDescent="0.2">
      <c r="A53" s="231">
        <v>5131400000</v>
      </c>
      <c r="B53" s="339" t="s">
        <v>208</v>
      </c>
      <c r="C53" s="340"/>
      <c r="D53" s="340"/>
      <c r="E53" s="341"/>
      <c r="F53" s="232">
        <v>177297.03</v>
      </c>
      <c r="G53" s="279">
        <f t="shared" si="0"/>
        <v>1.0745261181605774E-3</v>
      </c>
      <c r="H53" s="233"/>
    </row>
    <row r="54" spans="1:11" ht="12" x14ac:dyDescent="0.2">
      <c r="A54" s="231">
        <v>5131500000</v>
      </c>
      <c r="B54" s="339" t="s">
        <v>209</v>
      </c>
      <c r="C54" s="340"/>
      <c r="D54" s="340"/>
      <c r="E54" s="341"/>
      <c r="F54" s="232">
        <v>208753.52</v>
      </c>
      <c r="G54" s="279">
        <f t="shared" si="0"/>
        <v>1.2651712749951675E-3</v>
      </c>
      <c r="H54" s="233"/>
    </row>
    <row r="55" spans="1:11" ht="12" x14ac:dyDescent="0.2">
      <c r="A55" s="231">
        <v>5131700000</v>
      </c>
      <c r="B55" s="339" t="s">
        <v>285</v>
      </c>
      <c r="C55" s="340"/>
      <c r="D55" s="340"/>
      <c r="E55" s="341"/>
      <c r="F55" s="232">
        <v>155600.51999999999</v>
      </c>
      <c r="G55" s="279">
        <f t="shared" si="0"/>
        <v>9.4303228169906339E-4</v>
      </c>
      <c r="H55" s="233"/>
    </row>
    <row r="56" spans="1:11" ht="12" x14ac:dyDescent="0.2">
      <c r="A56" s="231">
        <v>5131800000</v>
      </c>
      <c r="B56" s="339" t="s">
        <v>210</v>
      </c>
      <c r="C56" s="340"/>
      <c r="D56" s="340"/>
      <c r="E56" s="341"/>
      <c r="F56" s="232">
        <v>103640.25</v>
      </c>
      <c r="G56" s="279">
        <f t="shared" si="0"/>
        <v>6.2812194607936626E-4</v>
      </c>
      <c r="H56" s="233"/>
    </row>
    <row r="57" spans="1:11" ht="12" x14ac:dyDescent="0.2">
      <c r="A57" s="231">
        <v>5131900000</v>
      </c>
      <c r="B57" s="339" t="s">
        <v>211</v>
      </c>
      <c r="C57" s="340"/>
      <c r="D57" s="340"/>
      <c r="E57" s="341"/>
      <c r="F57" s="232">
        <v>8781.34</v>
      </c>
      <c r="G57" s="279">
        <f t="shared" si="0"/>
        <v>5.3220176234470514E-5</v>
      </c>
      <c r="H57" s="233"/>
    </row>
    <row r="58" spans="1:11" ht="12" x14ac:dyDescent="0.2">
      <c r="A58" s="231">
        <v>5132200000</v>
      </c>
      <c r="B58" s="339" t="s">
        <v>212</v>
      </c>
      <c r="C58" s="340"/>
      <c r="D58" s="340"/>
      <c r="E58" s="341"/>
      <c r="F58" s="232">
        <v>232028.34</v>
      </c>
      <c r="G58" s="279">
        <f t="shared" si="0"/>
        <v>1.4062306147116094E-3</v>
      </c>
      <c r="H58" s="233"/>
    </row>
    <row r="59" spans="1:11" ht="12" x14ac:dyDescent="0.2">
      <c r="A59" s="231">
        <v>5132900000</v>
      </c>
      <c r="B59" s="339" t="s">
        <v>213</v>
      </c>
      <c r="C59" s="340"/>
      <c r="D59" s="340"/>
      <c r="E59" s="341"/>
      <c r="F59" s="232">
        <v>16439.400000000001</v>
      </c>
      <c r="G59" s="279">
        <f t="shared" si="0"/>
        <v>9.9632603359960394E-5</v>
      </c>
      <c r="H59" s="233"/>
    </row>
    <row r="60" spans="1:11" ht="12" x14ac:dyDescent="0.2">
      <c r="A60" s="231">
        <v>5133100000</v>
      </c>
      <c r="B60" s="339" t="s">
        <v>286</v>
      </c>
      <c r="C60" s="340"/>
      <c r="D60" s="340"/>
      <c r="E60" s="341"/>
      <c r="F60" s="232">
        <v>135024</v>
      </c>
      <c r="G60" s="279">
        <f t="shared" si="0"/>
        <v>8.1832625497738911E-4</v>
      </c>
      <c r="H60" s="233"/>
    </row>
    <row r="61" spans="1:11" ht="23.25" customHeight="1" x14ac:dyDescent="0.2">
      <c r="A61" s="231">
        <v>5133300000</v>
      </c>
      <c r="B61" s="349" t="s">
        <v>287</v>
      </c>
      <c r="C61" s="350"/>
      <c r="D61" s="350"/>
      <c r="E61" s="351"/>
      <c r="F61" s="232">
        <v>19488</v>
      </c>
      <c r="G61" s="279">
        <f t="shared" si="0"/>
        <v>1.1810894401735513E-4</v>
      </c>
      <c r="H61" s="233"/>
    </row>
    <row r="62" spans="1:11" ht="12" x14ac:dyDescent="0.2">
      <c r="A62" s="231">
        <v>5133600000</v>
      </c>
      <c r="B62" s="339" t="s">
        <v>288</v>
      </c>
      <c r="C62" s="340"/>
      <c r="D62" s="340"/>
      <c r="E62" s="341"/>
      <c r="F62" s="232">
        <v>88695.92</v>
      </c>
      <c r="G62" s="279">
        <f t="shared" si="0"/>
        <v>5.3755036175327428E-4</v>
      </c>
      <c r="H62" s="233"/>
    </row>
    <row r="63" spans="1:11" s="258" customFormat="1" ht="12" x14ac:dyDescent="0.2">
      <c r="A63" s="231">
        <v>5133900000</v>
      </c>
      <c r="B63" s="339" t="s">
        <v>211</v>
      </c>
      <c r="C63" s="340"/>
      <c r="D63" s="340"/>
      <c r="E63" s="341"/>
      <c r="F63" s="232">
        <v>875</v>
      </c>
      <c r="G63" s="279">
        <f t="shared" si="0"/>
        <v>5.303023707675787E-6</v>
      </c>
      <c r="H63" s="233"/>
      <c r="I63" s="16"/>
      <c r="J63" s="16"/>
      <c r="K63" s="16"/>
    </row>
    <row r="64" spans="1:11" ht="12" x14ac:dyDescent="0.2">
      <c r="A64" s="231">
        <v>5134100000</v>
      </c>
      <c r="B64" s="339" t="s">
        <v>289</v>
      </c>
      <c r="C64" s="340"/>
      <c r="D64" s="340"/>
      <c r="E64" s="341"/>
      <c r="F64" s="232">
        <v>31082.52</v>
      </c>
      <c r="G64" s="279">
        <f t="shared" si="0"/>
        <v>1.8837867480492207E-4</v>
      </c>
      <c r="H64" s="233"/>
    </row>
    <row r="65" spans="1:11" ht="12" x14ac:dyDescent="0.2">
      <c r="A65" s="231">
        <v>5134500000</v>
      </c>
      <c r="B65" s="339" t="s">
        <v>290</v>
      </c>
      <c r="C65" s="340"/>
      <c r="D65" s="340"/>
      <c r="E65" s="341"/>
      <c r="F65" s="232">
        <v>151712.01999999999</v>
      </c>
      <c r="G65" s="279">
        <f t="shared" si="0"/>
        <v>9.1946564434215218E-4</v>
      </c>
      <c r="H65" s="233"/>
    </row>
    <row r="66" spans="1:11" ht="12" x14ac:dyDescent="0.2">
      <c r="A66" s="231">
        <v>5134900000</v>
      </c>
      <c r="B66" s="339" t="s">
        <v>291</v>
      </c>
      <c r="C66" s="340"/>
      <c r="D66" s="340"/>
      <c r="E66" s="341"/>
      <c r="F66" s="232">
        <v>1210.03</v>
      </c>
      <c r="G66" s="279">
        <f t="shared" si="0"/>
        <v>7.3335060308559228E-6</v>
      </c>
      <c r="H66" s="233"/>
    </row>
    <row r="67" spans="1:11" ht="12" x14ac:dyDescent="0.2">
      <c r="A67" s="231">
        <v>5135100000</v>
      </c>
      <c r="B67" s="339" t="s">
        <v>292</v>
      </c>
      <c r="C67" s="340"/>
      <c r="D67" s="340"/>
      <c r="E67" s="341"/>
      <c r="F67" s="232">
        <v>490568.65</v>
      </c>
      <c r="G67" s="279">
        <f t="shared" si="0"/>
        <v>2.9731396356485781E-3</v>
      </c>
      <c r="H67" s="233"/>
    </row>
    <row r="68" spans="1:11" ht="27.75" customHeight="1" x14ac:dyDescent="0.2">
      <c r="A68" s="231">
        <v>5135200000</v>
      </c>
      <c r="B68" s="349" t="s">
        <v>293</v>
      </c>
      <c r="C68" s="350"/>
      <c r="D68" s="350"/>
      <c r="E68" s="351"/>
      <c r="F68" s="232">
        <v>95443.6</v>
      </c>
      <c r="G68" s="279">
        <f t="shared" si="0"/>
        <v>5.7844534119534262E-4</v>
      </c>
      <c r="H68" s="233"/>
    </row>
    <row r="69" spans="1:11" ht="12" x14ac:dyDescent="0.2">
      <c r="A69" s="231">
        <v>5135300000</v>
      </c>
      <c r="B69" s="349" t="s">
        <v>294</v>
      </c>
      <c r="C69" s="350"/>
      <c r="D69" s="350"/>
      <c r="E69" s="351"/>
      <c r="F69" s="232">
        <v>407888.07</v>
      </c>
      <c r="G69" s="279">
        <f t="shared" si="0"/>
        <v>2.4720458346149956E-3</v>
      </c>
      <c r="H69" s="233"/>
    </row>
    <row r="70" spans="1:11" ht="12" x14ac:dyDescent="0.2">
      <c r="A70" s="231">
        <v>5135500000</v>
      </c>
      <c r="B70" s="339" t="s">
        <v>296</v>
      </c>
      <c r="C70" s="340"/>
      <c r="D70" s="340"/>
      <c r="E70" s="341"/>
      <c r="F70" s="232">
        <v>344816.61</v>
      </c>
      <c r="G70" s="279">
        <f t="shared" si="0"/>
        <v>2.0897950372918811E-3</v>
      </c>
      <c r="H70" s="233"/>
    </row>
    <row r="71" spans="1:11" ht="27.75" customHeight="1" x14ac:dyDescent="0.2">
      <c r="A71" s="231">
        <v>5135700000</v>
      </c>
      <c r="B71" s="349" t="s">
        <v>295</v>
      </c>
      <c r="C71" s="350"/>
      <c r="D71" s="350"/>
      <c r="E71" s="351"/>
      <c r="F71" s="232">
        <v>185629.09</v>
      </c>
      <c r="G71" s="279">
        <f t="shared" si="0"/>
        <v>1.1250233886906085E-3</v>
      </c>
      <c r="H71" s="233"/>
    </row>
    <row r="72" spans="1:11" ht="12" x14ac:dyDescent="0.2">
      <c r="A72" s="231">
        <v>5135800000</v>
      </c>
      <c r="B72" s="339" t="s">
        <v>297</v>
      </c>
      <c r="C72" s="340"/>
      <c r="D72" s="340"/>
      <c r="E72" s="341"/>
      <c r="F72" s="232">
        <v>2874</v>
      </c>
      <c r="G72" s="279">
        <f t="shared" si="0"/>
        <v>1.7418160155268816E-5</v>
      </c>
      <c r="H72" s="233"/>
    </row>
    <row r="73" spans="1:11" ht="12" x14ac:dyDescent="0.2">
      <c r="A73" s="231">
        <v>5135900000</v>
      </c>
      <c r="B73" s="339" t="s">
        <v>298</v>
      </c>
      <c r="C73" s="340"/>
      <c r="D73" s="340"/>
      <c r="E73" s="341"/>
      <c r="F73" s="232">
        <v>66697.679999999993</v>
      </c>
      <c r="G73" s="279">
        <f t="shared" si="0"/>
        <v>4.0422786089939789E-4</v>
      </c>
      <c r="H73" s="233"/>
    </row>
    <row r="74" spans="1:11" ht="12" x14ac:dyDescent="0.2">
      <c r="A74" s="231">
        <v>5136100000</v>
      </c>
      <c r="B74" s="339" t="s">
        <v>299</v>
      </c>
      <c r="C74" s="340"/>
      <c r="D74" s="340"/>
      <c r="E74" s="341"/>
      <c r="F74" s="232">
        <v>27031.48</v>
      </c>
      <c r="G74" s="279">
        <f t="shared" si="0"/>
        <v>1.6382694776407301E-4</v>
      </c>
      <c r="H74" s="233"/>
    </row>
    <row r="75" spans="1:11" ht="12" x14ac:dyDescent="0.2">
      <c r="A75" s="231">
        <v>5137200000</v>
      </c>
      <c r="B75" s="339" t="s">
        <v>214</v>
      </c>
      <c r="C75" s="340"/>
      <c r="D75" s="340"/>
      <c r="E75" s="341"/>
      <c r="F75" s="232">
        <v>11904</v>
      </c>
      <c r="G75" s="279">
        <f t="shared" ref="G75:G80" si="1">(F75/165000205.21)</f>
        <v>7.214536481848294E-5</v>
      </c>
      <c r="H75" s="233"/>
    </row>
    <row r="76" spans="1:11" ht="12" x14ac:dyDescent="0.2">
      <c r="A76" s="231">
        <v>5138100000</v>
      </c>
      <c r="B76" s="339" t="s">
        <v>215</v>
      </c>
      <c r="C76" s="340"/>
      <c r="D76" s="340"/>
      <c r="E76" s="341"/>
      <c r="F76" s="232">
        <v>13357.4</v>
      </c>
      <c r="G76" s="279">
        <f t="shared" si="1"/>
        <v>8.0953838711895503E-5</v>
      </c>
      <c r="H76" s="233"/>
    </row>
    <row r="77" spans="1:11" ht="12" x14ac:dyDescent="0.2">
      <c r="A77" s="231">
        <v>5138200000</v>
      </c>
      <c r="B77" s="339" t="s">
        <v>216</v>
      </c>
      <c r="C77" s="340"/>
      <c r="D77" s="340"/>
      <c r="E77" s="341"/>
      <c r="F77" s="232">
        <v>216160.14</v>
      </c>
      <c r="G77" s="279">
        <f t="shared" si="1"/>
        <v>1.3100598252280197E-3</v>
      </c>
      <c r="H77" s="233"/>
    </row>
    <row r="78" spans="1:11" ht="12" x14ac:dyDescent="0.2">
      <c r="A78" s="231">
        <v>5139200000</v>
      </c>
      <c r="B78" s="339" t="s">
        <v>217</v>
      </c>
      <c r="C78" s="340"/>
      <c r="D78" s="340"/>
      <c r="E78" s="341"/>
      <c r="F78" s="232">
        <v>44330.02</v>
      </c>
      <c r="G78" s="279">
        <f t="shared" si="1"/>
        <v>2.6866645373913348E-4</v>
      </c>
      <c r="H78" s="233"/>
    </row>
    <row r="79" spans="1:11" s="30" customFormat="1" ht="12" x14ac:dyDescent="0.2">
      <c r="A79" s="231">
        <v>5139500000</v>
      </c>
      <c r="B79" s="339" t="s">
        <v>218</v>
      </c>
      <c r="C79" s="340"/>
      <c r="D79" s="340"/>
      <c r="E79" s="341"/>
      <c r="F79" s="232">
        <v>140</v>
      </c>
      <c r="G79" s="279">
        <f t="shared" si="1"/>
        <v>8.4848379322812596E-7</v>
      </c>
      <c r="H79" s="233"/>
      <c r="I79" s="16"/>
      <c r="J79" s="16"/>
      <c r="K79" s="16"/>
    </row>
    <row r="80" spans="1:11" s="30" customFormat="1" ht="12" x14ac:dyDescent="0.2">
      <c r="A80" s="231">
        <v>5139800000</v>
      </c>
      <c r="B80" s="339" t="s">
        <v>245</v>
      </c>
      <c r="C80" s="340"/>
      <c r="D80" s="340"/>
      <c r="E80" s="341"/>
      <c r="F80" s="232">
        <v>2081136.07</v>
      </c>
      <c r="G80" s="279">
        <f t="shared" si="1"/>
        <v>1.2612930192124819E-2</v>
      </c>
      <c r="H80" s="233"/>
      <c r="I80" s="16"/>
      <c r="J80" s="321"/>
      <c r="K80" s="16"/>
    </row>
    <row r="81" spans="1:10" ht="12" x14ac:dyDescent="0.2">
      <c r="A81" s="134"/>
      <c r="B81" s="136" t="s">
        <v>163</v>
      </c>
      <c r="C81" s="174"/>
      <c r="D81" s="174"/>
      <c r="E81" s="137"/>
      <c r="F81" s="221">
        <f>SUM(F10:F80)</f>
        <v>165000205.21000004</v>
      </c>
      <c r="G81" s="222">
        <f>SUM(G10:G80)</f>
        <v>1.0000000000000002</v>
      </c>
      <c r="H81" s="223"/>
      <c r="J81" s="286"/>
    </row>
    <row r="82" spans="1:10" x14ac:dyDescent="0.2">
      <c r="A82" s="19"/>
      <c r="B82" s="19"/>
      <c r="C82" s="19"/>
      <c r="D82" s="19"/>
      <c r="E82" s="19"/>
      <c r="F82" s="20"/>
      <c r="G82" s="21"/>
      <c r="H82" s="22"/>
    </row>
    <row r="87" spans="1:10" x14ac:dyDescent="0.2">
      <c r="E87" s="286"/>
    </row>
    <row r="88" spans="1:10" x14ac:dyDescent="0.2">
      <c r="A88" s="329"/>
      <c r="B88" s="329"/>
      <c r="C88" s="329"/>
      <c r="D88" s="329"/>
      <c r="E88" s="166"/>
      <c r="F88" s="328" t="s">
        <v>308</v>
      </c>
      <c r="G88" s="328"/>
      <c r="H88" s="353"/>
      <c r="I88" s="353"/>
    </row>
    <row r="89" spans="1:10" ht="23.25" customHeight="1" x14ac:dyDescent="0.2">
      <c r="A89" s="333"/>
      <c r="B89" s="333"/>
      <c r="C89" s="332"/>
      <c r="D89" s="332"/>
      <c r="E89" s="180"/>
      <c r="F89" s="332"/>
      <c r="G89" s="332"/>
      <c r="H89" s="352"/>
      <c r="I89" s="352"/>
    </row>
  </sheetData>
  <mergeCells count="83">
    <mergeCell ref="B10:E10"/>
    <mergeCell ref="B11:E11"/>
    <mergeCell ref="B12:E12"/>
    <mergeCell ref="B13:E13"/>
    <mergeCell ref="B14:E14"/>
    <mergeCell ref="A89:B89"/>
    <mergeCell ref="C89:D89"/>
    <mergeCell ref="F89:G89"/>
    <mergeCell ref="H89:I89"/>
    <mergeCell ref="A88:B88"/>
    <mergeCell ref="C88:D88"/>
    <mergeCell ref="F88:G88"/>
    <mergeCell ref="H88:I88"/>
    <mergeCell ref="B15:E15"/>
    <mergeCell ref="B16:E16"/>
    <mergeCell ref="B17:E17"/>
    <mergeCell ref="B18:E18"/>
    <mergeCell ref="B19:E19"/>
    <mergeCell ref="B20:E20"/>
    <mergeCell ref="B22:E22"/>
    <mergeCell ref="B24:E24"/>
    <mergeCell ref="B25:E25"/>
    <mergeCell ref="B26:E26"/>
    <mergeCell ref="B21:E21"/>
    <mergeCell ref="B23:E23"/>
    <mergeCell ref="B27:E27"/>
    <mergeCell ref="B28:E28"/>
    <mergeCell ref="B29:E29"/>
    <mergeCell ref="B31:E31"/>
    <mergeCell ref="B30:E30"/>
    <mergeCell ref="B35:E35"/>
    <mergeCell ref="B36:E36"/>
    <mergeCell ref="B37:E37"/>
    <mergeCell ref="B38:E38"/>
    <mergeCell ref="B39:E39"/>
    <mergeCell ref="B79:E79"/>
    <mergeCell ref="B80:E80"/>
    <mergeCell ref="B73:E73"/>
    <mergeCell ref="B74:E74"/>
    <mergeCell ref="B75:E75"/>
    <mergeCell ref="B76:E76"/>
    <mergeCell ref="B77:E77"/>
    <mergeCell ref="B78:E78"/>
    <mergeCell ref="B66:E66"/>
    <mergeCell ref="B67:E67"/>
    <mergeCell ref="B58:E58"/>
    <mergeCell ref="B59:E59"/>
    <mergeCell ref="B60:E60"/>
    <mergeCell ref="B61:E61"/>
    <mergeCell ref="B62:E62"/>
    <mergeCell ref="B64:E64"/>
    <mergeCell ref="B65:E65"/>
    <mergeCell ref="B63:E63"/>
    <mergeCell ref="B68:E68"/>
    <mergeCell ref="B69:E69"/>
    <mergeCell ref="B70:E70"/>
    <mergeCell ref="B71:E71"/>
    <mergeCell ref="B72:E72"/>
    <mergeCell ref="A1:I1"/>
    <mergeCell ref="A2:I2"/>
    <mergeCell ref="A3:I3"/>
    <mergeCell ref="A4:I4"/>
    <mergeCell ref="B53:E53"/>
    <mergeCell ref="B43:E43"/>
    <mergeCell ref="B44:E44"/>
    <mergeCell ref="B45:E45"/>
    <mergeCell ref="B46:E46"/>
    <mergeCell ref="B47:E47"/>
    <mergeCell ref="B41:E41"/>
    <mergeCell ref="B42:E42"/>
    <mergeCell ref="B40:E40"/>
    <mergeCell ref="B32:E32"/>
    <mergeCell ref="B33:E33"/>
    <mergeCell ref="B34:E34"/>
    <mergeCell ref="B54:E54"/>
    <mergeCell ref="B55:E55"/>
    <mergeCell ref="B56:E56"/>
    <mergeCell ref="B57:E57"/>
    <mergeCell ref="B48:E48"/>
    <mergeCell ref="B49:E49"/>
    <mergeCell ref="B50:E50"/>
    <mergeCell ref="B51:E51"/>
    <mergeCell ref="B52:E52"/>
  </mergeCells>
  <dataValidations disablePrompts="1" count="5">
    <dataValidation allowBlank="1" showInputMessage="1" showErrorMessage="1" prompt="Porcentaje que representa el gasto con respecto del total ejercido." sqref="G9"/>
    <dataValidation allowBlank="1" showInputMessage="1" showErrorMessage="1" prompt="Corresponde al nombre o descripción de la cuenta de acuerdo al Plan de Cuentas emitido por el CONAC." sqref="B9:E9"/>
    <dataValidation allowBlank="1" showInputMessage="1" showErrorMessage="1" prompt="Justificar aquellas cuentas de gastos que en lo individual representen el 10% o más del total de los gastos." sqref="H9"/>
    <dataValidation allowBlank="1" showInputMessage="1" showErrorMessage="1" prompt="Corresponde al número de la cuenta de acuerdo al Plan de Cuentas emitido por el CONAC (DOF 23/12/2015)." sqref="A9"/>
    <dataValidation allowBlank="1" showInputMessage="1" showErrorMessage="1" prompt="Saldo final de la Información Financiera Trimestral que se presenta (trimestral: 1er, 2do, 3ro. o 4to.)." sqref="F9"/>
  </dataValidations>
  <printOptions horizontalCentered="1"/>
  <pageMargins left="0.70866141732283472" right="0.70866141732283472" top="0.55118110236220474" bottom="0.35433070866141736" header="0.31496062992125984" footer="0.31496062992125984"/>
  <pageSetup scale="80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1"/>
  <sheetViews>
    <sheetView zoomScaleNormal="100" zoomScaleSheetLayoutView="100" workbookViewId="0">
      <selection activeCell="G20" sqref="G20"/>
    </sheetView>
  </sheetViews>
  <sheetFormatPr baseColWidth="10" defaultRowHeight="11.25" x14ac:dyDescent="0.2"/>
  <cols>
    <col min="1" max="1" width="17.7109375" style="6" customWidth="1"/>
    <col min="2" max="2" width="15.7109375" style="6" customWidth="1"/>
    <col min="3" max="3" width="13.28515625" style="30" customWidth="1"/>
    <col min="4" max="4" width="12.5703125" style="30" customWidth="1"/>
    <col min="5" max="5" width="15.7109375" style="30" customWidth="1"/>
    <col min="6" max="8" width="17.7109375" style="7" customWidth="1"/>
    <col min="9" max="10" width="17.7109375" style="6" customWidth="1"/>
    <col min="11" max="16384" width="11.42578125" style="6"/>
  </cols>
  <sheetData>
    <row r="1" spans="1:10" s="10" customFormat="1" ht="18" x14ac:dyDescent="0.25">
      <c r="A1" s="324" t="s">
        <v>238</v>
      </c>
      <c r="B1" s="324"/>
      <c r="C1" s="324"/>
      <c r="D1" s="324"/>
      <c r="E1" s="324"/>
      <c r="F1" s="324"/>
      <c r="G1" s="324"/>
      <c r="H1" s="324"/>
      <c r="I1" s="324"/>
      <c r="J1" s="267"/>
    </row>
    <row r="2" spans="1:10" s="10" customFormat="1" ht="20.25" x14ac:dyDescent="0.3">
      <c r="A2" s="325" t="s">
        <v>239</v>
      </c>
      <c r="B2" s="325"/>
      <c r="C2" s="325"/>
      <c r="D2" s="325"/>
      <c r="E2" s="325"/>
      <c r="F2" s="325"/>
      <c r="G2" s="325"/>
      <c r="H2" s="325"/>
      <c r="I2" s="325"/>
      <c r="J2" s="268"/>
    </row>
    <row r="3" spans="1:10" s="10" customFormat="1" ht="15" x14ac:dyDescent="0.25">
      <c r="A3" s="326" t="s">
        <v>300</v>
      </c>
      <c r="B3" s="326"/>
      <c r="C3" s="326"/>
      <c r="D3" s="326"/>
      <c r="E3" s="326"/>
      <c r="F3" s="326"/>
      <c r="G3" s="326"/>
      <c r="H3" s="326"/>
      <c r="I3" s="326"/>
      <c r="J3" s="268"/>
    </row>
    <row r="4" spans="1:10" s="10" customFormat="1" ht="11.25" customHeight="1" x14ac:dyDescent="0.2">
      <c r="A4" s="327" t="s">
        <v>175</v>
      </c>
      <c r="B4" s="327"/>
      <c r="C4" s="327"/>
      <c r="D4" s="327"/>
      <c r="E4" s="327"/>
      <c r="F4" s="327"/>
      <c r="G4" s="327"/>
      <c r="H4" s="327"/>
      <c r="I4" s="327"/>
      <c r="J4" s="5"/>
    </row>
    <row r="5" spans="1:10" s="10" customFormat="1" ht="11.25" customHeight="1" x14ac:dyDescent="0.2">
      <c r="A5" s="256"/>
      <c r="B5" s="256"/>
      <c r="C5" s="256"/>
      <c r="D5" s="256"/>
      <c r="E5" s="257"/>
      <c r="F5" s="3"/>
      <c r="G5" s="4"/>
      <c r="H5" s="258"/>
      <c r="I5" s="258"/>
      <c r="J5" s="5"/>
    </row>
    <row r="6" spans="1:10" s="10" customFormat="1" x14ac:dyDescent="0.2">
      <c r="A6" s="256"/>
      <c r="B6" s="256"/>
      <c r="C6" s="256"/>
      <c r="D6" s="256"/>
      <c r="E6" s="257"/>
      <c r="F6" s="3"/>
      <c r="G6" s="4"/>
      <c r="H6" s="258"/>
      <c r="I6" s="258"/>
      <c r="J6" s="5"/>
    </row>
    <row r="7" spans="1:10" s="10" customFormat="1" ht="11.25" customHeight="1" x14ac:dyDescent="0.2">
      <c r="A7" s="162" t="s">
        <v>75</v>
      </c>
      <c r="B7" s="163"/>
      <c r="C7" s="164"/>
      <c r="D7" s="74"/>
      <c r="E7" s="74"/>
      <c r="F7" s="91"/>
      <c r="G7" s="91"/>
      <c r="H7" s="91"/>
      <c r="I7" s="103"/>
      <c r="J7" s="85" t="s">
        <v>69</v>
      </c>
    </row>
    <row r="8" spans="1:10" s="13" customFormat="1" ht="12" x14ac:dyDescent="0.2">
      <c r="A8" s="66"/>
      <c r="B8" s="66"/>
      <c r="C8" s="66"/>
      <c r="D8" s="66"/>
      <c r="E8" s="66"/>
      <c r="F8" s="88"/>
      <c r="G8" s="104"/>
      <c r="H8" s="104"/>
      <c r="I8" s="105"/>
      <c r="J8" s="105"/>
    </row>
    <row r="9" spans="1:10" ht="15" customHeight="1" x14ac:dyDescent="0.2">
      <c r="A9" s="157" t="s">
        <v>42</v>
      </c>
      <c r="B9" s="357" t="s">
        <v>43</v>
      </c>
      <c r="C9" s="358"/>
      <c r="D9" s="358"/>
      <c r="E9" s="359"/>
      <c r="F9" s="143" t="s">
        <v>59</v>
      </c>
      <c r="G9" s="77" t="s">
        <v>60</v>
      </c>
      <c r="H9" s="106" t="s">
        <v>70</v>
      </c>
      <c r="I9" s="97" t="s">
        <v>45</v>
      </c>
      <c r="J9" s="97" t="s">
        <v>66</v>
      </c>
    </row>
    <row r="10" spans="1:10" ht="12" x14ac:dyDescent="0.2">
      <c r="A10" s="158">
        <v>3110000000</v>
      </c>
      <c r="B10" s="354" t="s">
        <v>219</v>
      </c>
      <c r="C10" s="355"/>
      <c r="D10" s="355"/>
      <c r="E10" s="356"/>
      <c r="F10" s="228">
        <v>16130550.859999999</v>
      </c>
      <c r="G10" s="228">
        <v>12330550.859999999</v>
      </c>
      <c r="H10" s="220">
        <f>G10-F10</f>
        <v>-3800000</v>
      </c>
      <c r="I10" s="31" t="s">
        <v>246</v>
      </c>
      <c r="J10" s="31" t="s">
        <v>171</v>
      </c>
    </row>
    <row r="11" spans="1:10" ht="12" x14ac:dyDescent="0.2">
      <c r="A11" s="158">
        <v>3120000000</v>
      </c>
      <c r="B11" s="354" t="s">
        <v>220</v>
      </c>
      <c r="C11" s="355"/>
      <c r="D11" s="355"/>
      <c r="E11" s="356"/>
      <c r="F11" s="228">
        <v>3993337</v>
      </c>
      <c r="G11" s="228">
        <v>7793337</v>
      </c>
      <c r="H11" s="220">
        <f>G11-F11</f>
        <v>3800000</v>
      </c>
      <c r="I11" s="31" t="s">
        <v>246</v>
      </c>
      <c r="J11" s="31" t="s">
        <v>171</v>
      </c>
    </row>
    <row r="12" spans="1:10" ht="12" x14ac:dyDescent="0.2">
      <c r="A12" s="159"/>
      <c r="B12" s="134" t="s">
        <v>149</v>
      </c>
      <c r="C12" s="156"/>
      <c r="D12" s="156"/>
      <c r="E12" s="135"/>
      <c r="F12" s="160">
        <f>SUM(F10:F11)</f>
        <v>20123887.859999999</v>
      </c>
      <c r="G12" s="107">
        <f>SUM(G10:G11)</f>
        <v>20123887.859999999</v>
      </c>
      <c r="H12" s="313">
        <f>SUM(H10:H11)</f>
        <v>0</v>
      </c>
      <c r="I12" s="227"/>
      <c r="J12" s="227"/>
    </row>
    <row r="16" spans="1:10" s="10" customFormat="1" ht="11.25" customHeight="1" x14ac:dyDescent="0.2">
      <c r="A16" s="162" t="s">
        <v>76</v>
      </c>
      <c r="B16" s="209"/>
      <c r="C16" s="164"/>
      <c r="D16" s="74"/>
      <c r="E16" s="74"/>
      <c r="F16" s="91"/>
      <c r="G16" s="91"/>
      <c r="H16" s="91"/>
      <c r="I16" s="85" t="s">
        <v>71</v>
      </c>
    </row>
    <row r="17" spans="1:10" s="13" customFormat="1" ht="12" x14ac:dyDescent="0.2">
      <c r="A17" s="66"/>
      <c r="B17" s="66"/>
      <c r="C17" s="66"/>
      <c r="D17" s="66"/>
      <c r="E17" s="66"/>
      <c r="F17" s="88"/>
      <c r="G17" s="104"/>
      <c r="H17" s="104"/>
      <c r="I17" s="105"/>
    </row>
    <row r="18" spans="1:10" s="30" customFormat="1" ht="15" customHeight="1" x14ac:dyDescent="0.2">
      <c r="A18" s="157" t="s">
        <v>42</v>
      </c>
      <c r="B18" s="357" t="s">
        <v>43</v>
      </c>
      <c r="C18" s="358"/>
      <c r="D18" s="358"/>
      <c r="E18" s="359"/>
      <c r="F18" s="143" t="s">
        <v>59</v>
      </c>
      <c r="G18" s="77" t="s">
        <v>60</v>
      </c>
      <c r="H18" s="106" t="s">
        <v>70</v>
      </c>
      <c r="I18" s="106" t="s">
        <v>66</v>
      </c>
    </row>
    <row r="19" spans="1:10" s="30" customFormat="1" ht="12" x14ac:dyDescent="0.2">
      <c r="A19" s="158">
        <v>3211000000</v>
      </c>
      <c r="B19" s="354" t="s">
        <v>232</v>
      </c>
      <c r="C19" s="355"/>
      <c r="D19" s="355"/>
      <c r="E19" s="356"/>
      <c r="F19" s="224">
        <v>2766469.85</v>
      </c>
      <c r="G19" s="224">
        <v>4545956.88</v>
      </c>
      <c r="H19" s="224">
        <f>G19-F19</f>
        <v>1779487.0299999998</v>
      </c>
      <c r="I19" s="224"/>
    </row>
    <row r="20" spans="1:10" s="30" customFormat="1" ht="12" x14ac:dyDescent="0.2">
      <c r="A20" s="158">
        <v>3221000000</v>
      </c>
      <c r="B20" s="354" t="s">
        <v>221</v>
      </c>
      <c r="C20" s="355"/>
      <c r="D20" s="355"/>
      <c r="E20" s="356"/>
      <c r="F20" s="224">
        <v>38309128.93</v>
      </c>
      <c r="G20" s="224">
        <v>38309128.93</v>
      </c>
      <c r="H20" s="224">
        <f>G20-F20</f>
        <v>0</v>
      </c>
      <c r="I20" s="224"/>
    </row>
    <row r="21" spans="1:10" s="30" customFormat="1" ht="12" x14ac:dyDescent="0.2">
      <c r="A21" s="134"/>
      <c r="B21" s="134" t="s">
        <v>150</v>
      </c>
      <c r="C21" s="156"/>
      <c r="D21" s="156"/>
      <c r="E21" s="135"/>
      <c r="F21" s="229">
        <f>SUM(F19+F20)</f>
        <v>41075598.780000001</v>
      </c>
      <c r="G21" s="229">
        <f>SUM(G19+G20)</f>
        <v>42855085.810000002</v>
      </c>
      <c r="H21" s="229">
        <f>SUM(H19+H20)</f>
        <v>1779487.0299999998</v>
      </c>
      <c r="I21" s="230"/>
    </row>
    <row r="22" spans="1:10" s="30" customFormat="1" x14ac:dyDescent="0.2">
      <c r="F22" s="7"/>
      <c r="G22" s="7"/>
      <c r="H22" s="7"/>
    </row>
    <row r="30" spans="1:10" x14ac:dyDescent="0.2">
      <c r="A30" s="329"/>
      <c r="B30" s="329"/>
      <c r="C30" s="334"/>
      <c r="D30" s="334"/>
      <c r="E30" s="328"/>
      <c r="F30" s="328"/>
      <c r="G30" s="328"/>
      <c r="H30" s="328"/>
      <c r="I30" s="328"/>
      <c r="J30" s="328"/>
    </row>
    <row r="31" spans="1:10" ht="18" customHeight="1" x14ac:dyDescent="0.2">
      <c r="A31" s="333"/>
      <c r="B31" s="333"/>
      <c r="C31" s="332"/>
      <c r="D31" s="332"/>
      <c r="E31" s="332"/>
      <c r="F31" s="332"/>
      <c r="G31" s="332"/>
      <c r="H31" s="332"/>
      <c r="I31" s="332"/>
      <c r="J31" s="332"/>
    </row>
  </sheetData>
  <protectedRanges>
    <protectedRange sqref="I21" name="Rango1"/>
  </protectedRanges>
  <mergeCells count="20">
    <mergeCell ref="A31:B31"/>
    <mergeCell ref="C31:D31"/>
    <mergeCell ref="I30:J30"/>
    <mergeCell ref="I31:J31"/>
    <mergeCell ref="G30:H30"/>
    <mergeCell ref="G31:H31"/>
    <mergeCell ref="E30:F30"/>
    <mergeCell ref="E31:F31"/>
    <mergeCell ref="A30:B30"/>
    <mergeCell ref="C30:D30"/>
    <mergeCell ref="B9:E9"/>
    <mergeCell ref="A1:I1"/>
    <mergeCell ref="A2:I2"/>
    <mergeCell ref="A3:I3"/>
    <mergeCell ref="A4:I4"/>
    <mergeCell ref="B10:E10"/>
    <mergeCell ref="B11:E11"/>
    <mergeCell ref="B19:E19"/>
    <mergeCell ref="B20:E20"/>
    <mergeCell ref="B18:E18"/>
  </mergeCells>
  <dataValidations count="8">
    <dataValidation allowBlank="1" showInputMessage="1" showErrorMessage="1" prompt="Procedencia de los recursos: Estatal o Municipal." sqref="J9"/>
    <dataValidation allowBlank="1" showInputMessage="1" showErrorMessage="1" prompt="Tipo de patrimonio clasificado de acuerdo al Plan de Cuentas emitido por el CONAC: Aportaciones, Donaciones de Capital y/o Actualización de la Hacienda Pública/Patrimonio." sqref="I9"/>
    <dataValidation allowBlank="1" showInputMessage="1" showErrorMessage="1" prompt="Corresponde al nombre o descripción de la cuenta de acuerdo al Plan de Cuentas emitido por el CONAC." sqref="B18 B9"/>
    <dataValidation allowBlank="1" showInputMessage="1" showErrorMessage="1" prompt="Variación (aumento o disminución) del patrimonio en el periodo, (diferencia entre saldo final y el saldo inicial)." sqref="H9 H18"/>
    <dataValidation allowBlank="1" showInputMessage="1" showErrorMessage="1" prompt="Corresponde al número de la cuenta de acuerdo al Plan de Cuentas emitido por el CONAC (DOF 23/12/2015)." sqref="A9 A18"/>
    <dataValidation allowBlank="1" showInputMessage="1" showErrorMessage="1" prompt="Saldo al 31 de diciembre del año anterior del ejercio que se presenta." sqref="F9 F18"/>
    <dataValidation allowBlank="1" showInputMessage="1" showErrorMessage="1" prompt="Importe final del periodo que corresponde la información financiera trimestral que se presenta." sqref="G9 G18"/>
    <dataValidation allowBlank="1" showInputMessage="1" showErrorMessage="1" prompt="Procedencia de los recursos que modifican al patrimonio generado: Estatal o Municipal." sqref="I18"/>
  </dataValidations>
  <printOptions horizontalCentered="1"/>
  <pageMargins left="0.70866141732283472" right="0.70866141732283472" top="0.74803149606299213" bottom="0.74803149606299213" header="0.31496062992125984" footer="0.31496062992125984"/>
  <pageSetup scale="74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2"/>
  <sheetViews>
    <sheetView zoomScaleNormal="100" zoomScaleSheetLayoutView="100" workbookViewId="0">
      <selection activeCell="G20" sqref="G20"/>
    </sheetView>
  </sheetViews>
  <sheetFormatPr baseColWidth="10" defaultRowHeight="11.25" x14ac:dyDescent="0.2"/>
  <cols>
    <col min="1" max="1" width="13.28515625" style="16" customWidth="1"/>
    <col min="2" max="4" width="12.7109375" style="16" customWidth="1"/>
    <col min="5" max="5" width="21.42578125" style="16" customWidth="1"/>
    <col min="6" max="8" width="17.7109375" style="14" customWidth="1"/>
    <col min="9" max="16384" width="11.42578125" style="6"/>
  </cols>
  <sheetData>
    <row r="1" spans="1:10" s="30" customFormat="1" ht="18" x14ac:dyDescent="0.25">
      <c r="A1" s="324" t="s">
        <v>238</v>
      </c>
      <c r="B1" s="324"/>
      <c r="C1" s="324"/>
      <c r="D1" s="324"/>
      <c r="E1" s="324"/>
      <c r="F1" s="324"/>
      <c r="G1" s="324"/>
      <c r="H1" s="324"/>
      <c r="I1" s="324"/>
      <c r="J1" s="39"/>
    </row>
    <row r="2" spans="1:10" s="30" customFormat="1" ht="20.25" x14ac:dyDescent="0.3">
      <c r="A2" s="325" t="s">
        <v>239</v>
      </c>
      <c r="B2" s="325"/>
      <c r="C2" s="325"/>
      <c r="D2" s="325"/>
      <c r="E2" s="325"/>
      <c r="F2" s="325"/>
      <c r="G2" s="325"/>
      <c r="H2" s="325"/>
      <c r="I2" s="325"/>
      <c r="J2" s="40"/>
    </row>
    <row r="3" spans="1:10" s="30" customFormat="1" ht="15" x14ac:dyDescent="0.25">
      <c r="A3" s="326" t="s">
        <v>300</v>
      </c>
      <c r="B3" s="326"/>
      <c r="C3" s="326"/>
      <c r="D3" s="326"/>
      <c r="E3" s="326"/>
      <c r="F3" s="326"/>
      <c r="G3" s="326"/>
      <c r="H3" s="326"/>
      <c r="I3" s="326"/>
      <c r="J3" s="40"/>
    </row>
    <row r="4" spans="1:10" s="30" customFormat="1" x14ac:dyDescent="0.2">
      <c r="A4" s="327" t="s">
        <v>175</v>
      </c>
      <c r="B4" s="327"/>
      <c r="C4" s="327"/>
      <c r="D4" s="327"/>
      <c r="E4" s="327"/>
      <c r="F4" s="327"/>
      <c r="G4" s="327"/>
      <c r="H4" s="327"/>
      <c r="I4" s="327"/>
      <c r="J4" s="5"/>
    </row>
    <row r="5" spans="1:10" s="10" customFormat="1" x14ac:dyDescent="0.2">
      <c r="A5" s="256"/>
      <c r="B5" s="256"/>
      <c r="C5" s="256"/>
      <c r="D5" s="256"/>
      <c r="E5" s="257"/>
      <c r="F5" s="3"/>
      <c r="G5" s="4"/>
      <c r="H5" s="258"/>
      <c r="I5" s="258"/>
      <c r="J5" s="5"/>
    </row>
    <row r="6" spans="1:10" s="10" customFormat="1" x14ac:dyDescent="0.2">
      <c r="A6" s="256"/>
      <c r="B6" s="256"/>
      <c r="C6" s="256"/>
      <c r="D6" s="256"/>
      <c r="E6" s="257"/>
      <c r="F6" s="3"/>
      <c r="G6" s="4"/>
      <c r="H6" s="258"/>
      <c r="I6" s="258"/>
      <c r="J6" s="5"/>
    </row>
    <row r="7" spans="1:10" s="10" customFormat="1" x14ac:dyDescent="0.2">
      <c r="F7" s="12"/>
      <c r="G7" s="12"/>
      <c r="H7" s="12"/>
    </row>
    <row r="8" spans="1:10" s="10" customFormat="1" ht="11.25" customHeight="1" x14ac:dyDescent="0.2">
      <c r="A8" s="152" t="s">
        <v>79</v>
      </c>
      <c r="B8" s="171"/>
      <c r="C8" s="103"/>
      <c r="D8" s="103"/>
      <c r="E8" s="103"/>
      <c r="F8" s="96"/>
      <c r="G8" s="96"/>
      <c r="H8" s="108" t="s">
        <v>72</v>
      </c>
    </row>
    <row r="9" spans="1:10" s="13" customFormat="1" ht="12" x14ac:dyDescent="0.2">
      <c r="A9" s="109"/>
      <c r="B9" s="109"/>
      <c r="C9" s="109"/>
      <c r="D9" s="109"/>
      <c r="E9" s="109"/>
      <c r="F9" s="110"/>
      <c r="G9" s="111"/>
      <c r="H9" s="111"/>
    </row>
    <row r="10" spans="1:10" ht="15" customHeight="1" x14ac:dyDescent="0.2">
      <c r="A10" s="55" t="s">
        <v>42</v>
      </c>
      <c r="B10" s="152" t="s">
        <v>43</v>
      </c>
      <c r="C10" s="148"/>
      <c r="D10" s="148"/>
      <c r="E10" s="169"/>
      <c r="F10" s="77" t="s">
        <v>59</v>
      </c>
      <c r="G10" s="77" t="s">
        <v>60</v>
      </c>
      <c r="H10" s="77" t="s">
        <v>61</v>
      </c>
    </row>
    <row r="11" spans="1:10" ht="12" x14ac:dyDescent="0.2">
      <c r="A11" s="31">
        <v>1112101001</v>
      </c>
      <c r="B11" s="337" t="s">
        <v>222</v>
      </c>
      <c r="C11" s="342"/>
      <c r="D11" s="342"/>
      <c r="E11" s="338"/>
      <c r="F11" s="220">
        <v>28404622.420000002</v>
      </c>
      <c r="G11" s="220">
        <v>26726506.59</v>
      </c>
      <c r="H11" s="220">
        <f>G11-F11</f>
        <v>-1678115.8300000019</v>
      </c>
    </row>
    <row r="12" spans="1:10" ht="12" x14ac:dyDescent="0.2">
      <c r="A12" s="31">
        <v>1112101002</v>
      </c>
      <c r="B12" s="337" t="s">
        <v>223</v>
      </c>
      <c r="C12" s="342"/>
      <c r="D12" s="342"/>
      <c r="E12" s="338"/>
      <c r="F12" s="220">
        <v>4800</v>
      </c>
      <c r="G12" s="220">
        <v>300</v>
      </c>
      <c r="H12" s="220">
        <v>33501</v>
      </c>
    </row>
    <row r="13" spans="1:10" s="8" customFormat="1" ht="12" x14ac:dyDescent="0.2">
      <c r="A13" s="134"/>
      <c r="B13" s="145" t="s">
        <v>164</v>
      </c>
      <c r="C13" s="149"/>
      <c r="D13" s="149"/>
      <c r="E13" s="170"/>
      <c r="F13" s="226">
        <f>SUM(F11+F12)</f>
        <v>28409422.420000002</v>
      </c>
      <c r="G13" s="226">
        <f t="shared" ref="G13:H13" si="0">SUM(G11+G12)</f>
        <v>26726806.59</v>
      </c>
      <c r="H13" s="226">
        <f t="shared" si="0"/>
        <v>-1644614.8300000019</v>
      </c>
    </row>
    <row r="14" spans="1:10" s="8" customFormat="1" x14ac:dyDescent="0.2">
      <c r="A14" s="19"/>
      <c r="B14" s="19"/>
      <c r="C14" s="19"/>
      <c r="D14" s="19"/>
      <c r="E14" s="19"/>
      <c r="F14" s="23"/>
      <c r="G14" s="23"/>
      <c r="H14" s="23"/>
    </row>
    <row r="15" spans="1:10" s="8" customFormat="1" x14ac:dyDescent="0.2">
      <c r="A15" s="19"/>
      <c r="B15" s="19"/>
      <c r="C15" s="19"/>
      <c r="D15" s="19"/>
      <c r="E15" s="19"/>
      <c r="F15" s="23"/>
      <c r="G15" s="23"/>
      <c r="H15" s="23"/>
    </row>
    <row r="16" spans="1:10" s="8" customFormat="1" x14ac:dyDescent="0.2">
      <c r="A16" s="19"/>
      <c r="B16" s="19"/>
      <c r="C16" s="19"/>
      <c r="D16" s="19"/>
      <c r="E16" s="19"/>
      <c r="F16" s="23"/>
      <c r="G16" s="23"/>
      <c r="H16" s="23"/>
    </row>
    <row r="17" spans="1:9" s="8" customFormat="1" x14ac:dyDescent="0.2">
      <c r="A17" s="19"/>
      <c r="B17" s="19"/>
      <c r="C17" s="19"/>
      <c r="D17" s="19"/>
      <c r="E17" s="19"/>
      <c r="F17" s="23"/>
      <c r="G17" s="23"/>
      <c r="H17" s="23"/>
    </row>
    <row r="18" spans="1:9" s="8" customFormat="1" x14ac:dyDescent="0.2">
      <c r="A18" s="19"/>
      <c r="B18" s="19"/>
      <c r="C18" s="19"/>
      <c r="D18" s="19"/>
      <c r="E18" s="19"/>
      <c r="F18" s="23"/>
      <c r="G18" s="23"/>
      <c r="H18" s="23"/>
    </row>
    <row r="19" spans="1:9" s="8" customFormat="1" x14ac:dyDescent="0.2">
      <c r="A19" s="19"/>
      <c r="B19" s="19"/>
      <c r="C19" s="19"/>
      <c r="D19" s="19"/>
      <c r="E19" s="19"/>
      <c r="F19" s="23"/>
      <c r="G19" s="23"/>
      <c r="H19" s="23"/>
    </row>
    <row r="21" spans="1:9" x14ac:dyDescent="0.2">
      <c r="A21" s="329"/>
      <c r="B21" s="329"/>
      <c r="C21" s="334"/>
      <c r="D21" s="334"/>
      <c r="E21" s="36"/>
      <c r="F21" s="328"/>
      <c r="G21" s="328"/>
      <c r="H21" s="328"/>
      <c r="I21" s="328"/>
    </row>
    <row r="22" spans="1:9" ht="23.25" customHeight="1" x14ac:dyDescent="0.2">
      <c r="A22" s="333"/>
      <c r="B22" s="333"/>
      <c r="C22" s="332"/>
      <c r="D22" s="332"/>
      <c r="E22" s="37"/>
      <c r="F22" s="332"/>
      <c r="G22" s="332"/>
      <c r="H22" s="332"/>
      <c r="I22" s="332"/>
    </row>
  </sheetData>
  <mergeCells count="14">
    <mergeCell ref="A1:I1"/>
    <mergeCell ref="A2:I2"/>
    <mergeCell ref="A3:I3"/>
    <mergeCell ref="A4:I4"/>
    <mergeCell ref="A22:B22"/>
    <mergeCell ref="C22:D22"/>
    <mergeCell ref="F22:G22"/>
    <mergeCell ref="H22:I22"/>
    <mergeCell ref="A21:B21"/>
    <mergeCell ref="C21:D21"/>
    <mergeCell ref="F21:G21"/>
    <mergeCell ref="H21:I21"/>
    <mergeCell ref="B11:E11"/>
    <mergeCell ref="B12:E12"/>
  </mergeCells>
  <dataValidations count="5">
    <dataValidation allowBlank="1" showInputMessage="1" showErrorMessage="1" prompt="Diferencia entre el saldo final y el inicial presentados." sqref="H10"/>
    <dataValidation allowBlank="1" showInputMessage="1" showErrorMessage="1" prompt="Corresponde al nombre o descripción de la cuenta de acuerdo al Plan de Cuentas emitido por el CONAC." sqref="B10:E10"/>
    <dataValidation allowBlank="1" showInputMessage="1" showErrorMessage="1" prompt="Corresponde al número de la cuenta de acuerdo al Plan de Cuentas emitido por el CONAC (DOF 23/12/2015)." sqref="A10"/>
    <dataValidation allowBlank="1" showInputMessage="1" showErrorMessage="1" prompt="Saldo al 31 de diciembre del año anterior del ejercio que se presenta." sqref="F10"/>
    <dataValidation allowBlank="1" showInputMessage="1" showErrorMessage="1" prompt="Importe final del periodo que corresponde la información financiera trimestral que se presenta." sqref="G10"/>
  </dataValidations>
  <printOptions horizontalCentered="1"/>
  <pageMargins left="0.70866141732283472" right="0.51181102362204722" top="0.35433070866141736" bottom="0.35433070866141736" header="0.31496062992125984" footer="0.31496062992125984"/>
  <pageSetup scale="90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4"/>
  <sheetViews>
    <sheetView topLeftCell="A4" zoomScaleNormal="100" zoomScaleSheetLayoutView="100" workbookViewId="0">
      <selection activeCell="L29" sqref="L29"/>
    </sheetView>
  </sheetViews>
  <sheetFormatPr baseColWidth="10" defaultRowHeight="11.25" x14ac:dyDescent="0.2"/>
  <cols>
    <col min="1" max="1" width="15.42578125" style="16" customWidth="1"/>
    <col min="2" max="2" width="15.7109375" style="16" customWidth="1"/>
    <col min="3" max="3" width="16.5703125" style="16" customWidth="1"/>
    <col min="4" max="4" width="11" style="16" customWidth="1"/>
    <col min="5" max="5" width="20" style="16" customWidth="1"/>
    <col min="6" max="6" width="8.85546875" style="16" customWidth="1"/>
    <col min="7" max="7" width="17.85546875" style="14" customWidth="1"/>
    <col min="8" max="8" width="24.5703125" style="15" customWidth="1"/>
    <col min="9" max="9" width="5.28515625" style="6" customWidth="1"/>
    <col min="10" max="10" width="11.42578125" style="6"/>
    <col min="11" max="11" width="0" style="6" hidden="1" customWidth="1"/>
    <col min="12" max="16384" width="11.42578125" style="6"/>
  </cols>
  <sheetData>
    <row r="1" spans="1:10" s="10" customFormat="1" ht="18" x14ac:dyDescent="0.25">
      <c r="A1" s="324" t="s">
        <v>238</v>
      </c>
      <c r="B1" s="324"/>
      <c r="C1" s="324"/>
      <c r="D1" s="324"/>
      <c r="E1" s="324"/>
      <c r="F1" s="324"/>
      <c r="G1" s="324"/>
      <c r="H1" s="324"/>
      <c r="I1" s="324"/>
    </row>
    <row r="2" spans="1:10" s="10" customFormat="1" ht="20.25" x14ac:dyDescent="0.3">
      <c r="A2" s="325" t="s">
        <v>239</v>
      </c>
      <c r="B2" s="325"/>
      <c r="C2" s="325"/>
      <c r="D2" s="325"/>
      <c r="E2" s="325"/>
      <c r="F2" s="325"/>
      <c r="G2" s="325"/>
      <c r="H2" s="325"/>
      <c r="I2" s="325"/>
    </row>
    <row r="3" spans="1:10" s="10" customFormat="1" ht="15" x14ac:dyDescent="0.25">
      <c r="A3" s="326" t="s">
        <v>300</v>
      </c>
      <c r="B3" s="326"/>
      <c r="C3" s="326"/>
      <c r="D3" s="326"/>
      <c r="E3" s="326"/>
      <c r="F3" s="326"/>
      <c r="G3" s="326"/>
      <c r="H3" s="326"/>
      <c r="I3" s="326"/>
    </row>
    <row r="4" spans="1:10" s="10" customFormat="1" x14ac:dyDescent="0.2">
      <c r="A4" s="327" t="s">
        <v>175</v>
      </c>
      <c r="B4" s="327"/>
      <c r="C4" s="327"/>
      <c r="D4" s="327"/>
      <c r="E4" s="327"/>
      <c r="F4" s="327"/>
      <c r="G4" s="327"/>
      <c r="H4" s="327"/>
      <c r="I4" s="327"/>
    </row>
    <row r="5" spans="1:10" s="10" customFormat="1" x14ac:dyDescent="0.2">
      <c r="A5" s="256"/>
      <c r="B5" s="256"/>
      <c r="C5" s="256"/>
      <c r="D5" s="256"/>
      <c r="E5" s="257"/>
      <c r="F5" s="3"/>
      <c r="G5" s="4"/>
      <c r="H5" s="258"/>
      <c r="I5" s="258"/>
    </row>
    <row r="6" spans="1:10" s="10" customFormat="1" x14ac:dyDescent="0.2">
      <c r="A6" s="256"/>
      <c r="B6" s="256"/>
      <c r="C6" s="256"/>
      <c r="D6" s="256"/>
      <c r="E6" s="257"/>
      <c r="F6" s="3"/>
      <c r="G6" s="4"/>
      <c r="H6" s="258"/>
      <c r="I6" s="258"/>
    </row>
    <row r="7" spans="1:10" s="10" customFormat="1" ht="11.25" customHeight="1" x14ac:dyDescent="0.2">
      <c r="A7" s="179" t="s">
        <v>151</v>
      </c>
      <c r="B7" s="178"/>
      <c r="C7" s="147"/>
      <c r="D7" s="147"/>
      <c r="E7" s="168"/>
      <c r="F7" s="74"/>
      <c r="G7" s="112"/>
      <c r="H7" s="113" t="s">
        <v>73</v>
      </c>
    </row>
    <row r="8" spans="1:10" s="30" customFormat="1" ht="12" x14ac:dyDescent="0.2">
      <c r="A8" s="114"/>
      <c r="B8" s="114"/>
      <c r="C8" s="114"/>
      <c r="D8" s="114"/>
      <c r="E8" s="114"/>
      <c r="F8" s="114"/>
      <c r="G8" s="115"/>
      <c r="H8" s="116"/>
    </row>
    <row r="9" spans="1:10" s="30" customFormat="1" ht="15" customHeight="1" x14ac:dyDescent="0.2">
      <c r="A9" s="157" t="s">
        <v>42</v>
      </c>
      <c r="B9" s="210" t="s">
        <v>43</v>
      </c>
      <c r="C9" s="240"/>
      <c r="D9" s="240"/>
      <c r="E9" s="240"/>
      <c r="F9" s="241"/>
      <c r="G9" s="143" t="s">
        <v>61</v>
      </c>
      <c r="H9" s="97" t="s">
        <v>74</v>
      </c>
    </row>
    <row r="10" spans="1:10" s="30" customFormat="1" ht="12.75" customHeight="1" x14ac:dyDescent="0.2">
      <c r="A10" s="161">
        <v>1231100000</v>
      </c>
      <c r="B10" s="337" t="s">
        <v>224</v>
      </c>
      <c r="C10" s="342"/>
      <c r="D10" s="342"/>
      <c r="E10" s="342"/>
      <c r="F10" s="338"/>
      <c r="G10" s="220">
        <v>0</v>
      </c>
      <c r="H10" s="117">
        <v>0</v>
      </c>
    </row>
    <row r="11" spans="1:10" s="30" customFormat="1" ht="12.75" customHeight="1" x14ac:dyDescent="0.2">
      <c r="A11" s="161"/>
      <c r="B11" s="337" t="s">
        <v>225</v>
      </c>
      <c r="C11" s="342"/>
      <c r="D11" s="342"/>
      <c r="E11" s="342"/>
      <c r="F11" s="338"/>
      <c r="G11" s="220">
        <v>0</v>
      </c>
      <c r="H11" s="117">
        <v>0</v>
      </c>
    </row>
    <row r="12" spans="1:10" s="30" customFormat="1" ht="12.75" customHeight="1" x14ac:dyDescent="0.2">
      <c r="A12" s="161">
        <v>1233100000</v>
      </c>
      <c r="B12" s="337" t="s">
        <v>226</v>
      </c>
      <c r="C12" s="342"/>
      <c r="D12" s="342"/>
      <c r="E12" s="342"/>
      <c r="F12" s="338"/>
      <c r="G12" s="220">
        <v>0</v>
      </c>
      <c r="H12" s="117">
        <v>0</v>
      </c>
    </row>
    <row r="13" spans="1:10" s="30" customFormat="1" ht="12.75" customHeight="1" x14ac:dyDescent="0.2">
      <c r="A13" s="161">
        <v>1233200000</v>
      </c>
      <c r="B13" s="337" t="s">
        <v>228</v>
      </c>
      <c r="C13" s="342"/>
      <c r="D13" s="342"/>
      <c r="E13" s="342"/>
      <c r="F13" s="338"/>
      <c r="G13" s="220">
        <v>0</v>
      </c>
      <c r="H13" s="117">
        <v>0</v>
      </c>
    </row>
    <row r="14" spans="1:10" s="30" customFormat="1" ht="12.75" customHeight="1" x14ac:dyDescent="0.2">
      <c r="A14" s="161"/>
      <c r="B14" s="337" t="s">
        <v>227</v>
      </c>
      <c r="C14" s="342"/>
      <c r="D14" s="342"/>
      <c r="E14" s="342"/>
      <c r="F14" s="338"/>
      <c r="G14" s="220">
        <v>0</v>
      </c>
      <c r="H14" s="117">
        <v>0</v>
      </c>
    </row>
    <row r="15" spans="1:10" s="30" customFormat="1" ht="12.75" customHeight="1" x14ac:dyDescent="0.2">
      <c r="A15" s="161"/>
      <c r="B15" s="330" t="s">
        <v>172</v>
      </c>
      <c r="C15" s="345"/>
      <c r="D15" s="345"/>
      <c r="E15" s="345"/>
      <c r="F15" s="331"/>
      <c r="G15" s="220">
        <f>+G10+G12+G13</f>
        <v>0</v>
      </c>
      <c r="H15" s="117">
        <v>0</v>
      </c>
      <c r="J15" s="7"/>
    </row>
    <row r="16" spans="1:10" s="30" customFormat="1" ht="12" x14ac:dyDescent="0.2">
      <c r="A16" s="182"/>
      <c r="B16" s="182" t="s">
        <v>162</v>
      </c>
      <c r="C16" s="183"/>
      <c r="D16" s="183"/>
      <c r="E16" s="183"/>
      <c r="F16" s="181"/>
      <c r="G16" s="238">
        <f>+G15</f>
        <v>0</v>
      </c>
      <c r="H16" s="118">
        <v>0</v>
      </c>
    </row>
    <row r="17" spans="1:13" s="30" customFormat="1" ht="12" x14ac:dyDescent="0.2">
      <c r="A17" s="61"/>
      <c r="B17" s="61"/>
      <c r="C17" s="61"/>
      <c r="D17" s="61"/>
      <c r="E17" s="61"/>
      <c r="F17" s="61"/>
      <c r="G17" s="95"/>
      <c r="H17" s="119"/>
    </row>
    <row r="18" spans="1:13" s="30" customFormat="1" ht="12" x14ac:dyDescent="0.2">
      <c r="A18" s="61"/>
      <c r="B18" s="61"/>
      <c r="C18" s="61"/>
      <c r="D18" s="61"/>
      <c r="E18" s="61"/>
      <c r="F18" s="61"/>
      <c r="G18" s="95"/>
      <c r="H18" s="119"/>
    </row>
    <row r="19" spans="1:13" s="30" customFormat="1" ht="12" x14ac:dyDescent="0.2">
      <c r="A19" s="179" t="s">
        <v>152</v>
      </c>
      <c r="B19" s="178"/>
      <c r="C19" s="168"/>
      <c r="D19" s="74"/>
      <c r="E19" s="74"/>
      <c r="F19" s="74"/>
      <c r="G19" s="112"/>
      <c r="H19" s="113" t="s">
        <v>73</v>
      </c>
    </row>
    <row r="20" spans="1:13" s="30" customFormat="1" ht="12" x14ac:dyDescent="0.2">
      <c r="A20" s="114"/>
      <c r="B20" s="114"/>
      <c r="C20" s="114"/>
      <c r="D20" s="114"/>
      <c r="E20" s="114"/>
      <c r="F20" s="114"/>
      <c r="G20" s="115"/>
      <c r="H20" s="116"/>
    </row>
    <row r="21" spans="1:13" s="30" customFormat="1" ht="12" x14ac:dyDescent="0.2">
      <c r="A21" s="157" t="s">
        <v>42</v>
      </c>
      <c r="B21" s="210" t="s">
        <v>43</v>
      </c>
      <c r="C21" s="240"/>
      <c r="D21" s="240"/>
      <c r="E21" s="240"/>
      <c r="F21" s="241"/>
      <c r="G21" s="143" t="s">
        <v>61</v>
      </c>
      <c r="H21" s="97" t="s">
        <v>74</v>
      </c>
    </row>
    <row r="22" spans="1:13" s="30" customFormat="1" ht="12" x14ac:dyDescent="0.2">
      <c r="A22" s="161">
        <v>1241100000</v>
      </c>
      <c r="B22" s="337" t="s">
        <v>182</v>
      </c>
      <c r="C22" s="342"/>
      <c r="D22" s="342"/>
      <c r="E22" s="342"/>
      <c r="F22" s="338"/>
      <c r="G22" s="220">
        <v>1622441.97</v>
      </c>
      <c r="H22" s="34">
        <v>0</v>
      </c>
      <c r="J22" s="259"/>
      <c r="K22" s="259"/>
      <c r="L22" s="259"/>
      <c r="M22" s="259"/>
    </row>
    <row r="23" spans="1:13" s="30" customFormat="1" ht="12" x14ac:dyDescent="0.2">
      <c r="A23" s="161">
        <v>1241200000</v>
      </c>
      <c r="B23" s="337" t="s">
        <v>249</v>
      </c>
      <c r="C23" s="342"/>
      <c r="D23" s="342"/>
      <c r="E23" s="342"/>
      <c r="F23" s="338"/>
      <c r="G23" s="220">
        <v>201782</v>
      </c>
      <c r="H23" s="34">
        <v>0</v>
      </c>
      <c r="J23" s="259"/>
      <c r="K23" s="259"/>
      <c r="L23" s="259"/>
      <c r="M23" s="259"/>
    </row>
    <row r="24" spans="1:13" s="30" customFormat="1" ht="12" x14ac:dyDescent="0.2">
      <c r="A24" s="161">
        <v>1241300000</v>
      </c>
      <c r="B24" s="337" t="s">
        <v>250</v>
      </c>
      <c r="C24" s="342"/>
      <c r="D24" s="342"/>
      <c r="E24" s="342"/>
      <c r="F24" s="338"/>
      <c r="G24" s="220">
        <v>2368368.91</v>
      </c>
      <c r="H24" s="34">
        <v>0</v>
      </c>
      <c r="J24" s="259"/>
      <c r="K24" s="259"/>
      <c r="L24" s="259"/>
      <c r="M24" s="259"/>
    </row>
    <row r="25" spans="1:13" s="30" customFormat="1" ht="12" x14ac:dyDescent="0.2">
      <c r="A25" s="161">
        <v>1241900000</v>
      </c>
      <c r="B25" s="337" t="s">
        <v>251</v>
      </c>
      <c r="C25" s="342"/>
      <c r="D25" s="342"/>
      <c r="E25" s="342"/>
      <c r="F25" s="338"/>
      <c r="G25" s="220">
        <v>400204.61</v>
      </c>
      <c r="H25" s="34">
        <v>0</v>
      </c>
      <c r="J25" s="259"/>
      <c r="K25" s="259"/>
      <c r="L25" s="259"/>
      <c r="M25" s="259"/>
    </row>
    <row r="26" spans="1:13" s="30" customFormat="1" ht="12" x14ac:dyDescent="0.2">
      <c r="A26" s="161"/>
      <c r="B26" s="337" t="s">
        <v>173</v>
      </c>
      <c r="C26" s="342"/>
      <c r="D26" s="342"/>
      <c r="E26" s="342"/>
      <c r="F26" s="338"/>
      <c r="G26" s="239">
        <f>SUM(G22:G25)</f>
        <v>4592797.49</v>
      </c>
      <c r="H26" s="34">
        <v>0</v>
      </c>
      <c r="J26" s="259"/>
      <c r="K26" s="259"/>
      <c r="L26" s="259"/>
      <c r="M26" s="259"/>
    </row>
    <row r="27" spans="1:13" s="30" customFormat="1" ht="12" x14ac:dyDescent="0.2">
      <c r="A27" s="161">
        <v>1244100000</v>
      </c>
      <c r="B27" s="337" t="s">
        <v>229</v>
      </c>
      <c r="C27" s="342"/>
      <c r="D27" s="342"/>
      <c r="E27" s="342"/>
      <c r="F27" s="338"/>
      <c r="G27" s="220">
        <v>313992</v>
      </c>
      <c r="H27" s="34">
        <v>0</v>
      </c>
      <c r="J27" s="259"/>
      <c r="K27" s="259"/>
      <c r="L27" s="259"/>
      <c r="M27" s="259"/>
    </row>
    <row r="28" spans="1:13" s="30" customFormat="1" ht="12" x14ac:dyDescent="0.2">
      <c r="A28" s="161">
        <v>1244900000</v>
      </c>
      <c r="B28" s="337" t="s">
        <v>184</v>
      </c>
      <c r="C28" s="342"/>
      <c r="D28" s="342"/>
      <c r="E28" s="342"/>
      <c r="F28" s="338"/>
      <c r="G28" s="220">
        <v>0</v>
      </c>
      <c r="H28" s="34">
        <v>0</v>
      </c>
      <c r="J28" s="259"/>
      <c r="K28" s="259"/>
      <c r="L28" s="259"/>
      <c r="M28" s="259"/>
    </row>
    <row r="29" spans="1:13" s="30" customFormat="1" ht="12" x14ac:dyDescent="0.2">
      <c r="A29" s="161"/>
      <c r="B29" s="337" t="s">
        <v>230</v>
      </c>
      <c r="C29" s="342"/>
      <c r="D29" s="342"/>
      <c r="E29" s="342"/>
      <c r="F29" s="338"/>
      <c r="G29" s="239">
        <f>(G27+G28)</f>
        <v>313992</v>
      </c>
      <c r="H29" s="34">
        <v>0</v>
      </c>
      <c r="J29" s="259"/>
      <c r="K29" s="259"/>
      <c r="L29" s="259"/>
      <c r="M29" s="259"/>
    </row>
    <row r="30" spans="1:13" s="30" customFormat="1" ht="12" x14ac:dyDescent="0.2">
      <c r="A30" s="161">
        <v>1246400000</v>
      </c>
      <c r="B30" s="337" t="s">
        <v>185</v>
      </c>
      <c r="C30" s="342"/>
      <c r="D30" s="342"/>
      <c r="E30" s="342"/>
      <c r="F30" s="338"/>
      <c r="G30" s="220">
        <v>317056.42</v>
      </c>
      <c r="H30" s="34">
        <v>0</v>
      </c>
      <c r="J30" s="259"/>
      <c r="K30" s="259"/>
      <c r="L30" s="259"/>
      <c r="M30" s="259"/>
    </row>
    <row r="31" spans="1:13" s="30" customFormat="1" ht="12" x14ac:dyDescent="0.2">
      <c r="A31" s="161">
        <v>1246500000</v>
      </c>
      <c r="B31" s="337" t="s">
        <v>252</v>
      </c>
      <c r="C31" s="342"/>
      <c r="D31" s="342"/>
      <c r="E31" s="342"/>
      <c r="F31" s="338"/>
      <c r="G31" s="220">
        <v>132049</v>
      </c>
      <c r="H31" s="34">
        <v>0</v>
      </c>
      <c r="J31" s="259"/>
      <c r="K31" s="259"/>
      <c r="L31" s="259"/>
      <c r="M31" s="259"/>
    </row>
    <row r="32" spans="1:13" s="30" customFormat="1" ht="12" x14ac:dyDescent="0.2">
      <c r="A32" s="161">
        <v>1246700000</v>
      </c>
      <c r="B32" s="337" t="s">
        <v>253</v>
      </c>
      <c r="C32" s="342"/>
      <c r="D32" s="342"/>
      <c r="E32" s="342"/>
      <c r="F32" s="338"/>
      <c r="G32" s="220">
        <v>46855.49</v>
      </c>
      <c r="H32" s="34">
        <v>0</v>
      </c>
      <c r="J32" s="259"/>
      <c r="K32" s="259"/>
      <c r="L32" s="259"/>
      <c r="M32" s="259"/>
    </row>
    <row r="33" spans="1:14" s="30" customFormat="1" ht="12" x14ac:dyDescent="0.2">
      <c r="A33" s="161"/>
      <c r="B33" s="337" t="s">
        <v>174</v>
      </c>
      <c r="C33" s="342"/>
      <c r="D33" s="342"/>
      <c r="E33" s="342"/>
      <c r="F33" s="338"/>
      <c r="G33" s="239">
        <f>SUM(G30+G31+G32)</f>
        <v>495960.91</v>
      </c>
      <c r="H33" s="34">
        <v>0</v>
      </c>
      <c r="J33" s="259"/>
      <c r="K33" s="259"/>
      <c r="L33" s="259"/>
      <c r="M33" s="259"/>
    </row>
    <row r="34" spans="1:14" s="30" customFormat="1" ht="18.75" customHeight="1" x14ac:dyDescent="0.2">
      <c r="A34" s="182"/>
      <c r="B34" s="211" t="s">
        <v>165</v>
      </c>
      <c r="C34" s="242"/>
      <c r="D34" s="243"/>
      <c r="E34" s="243"/>
      <c r="F34" s="244"/>
      <c r="G34" s="238">
        <f>SUM(G26+G29+G33)</f>
        <v>5402750.4000000004</v>
      </c>
      <c r="H34" s="118">
        <v>0</v>
      </c>
      <c r="J34" s="259"/>
      <c r="K34" s="259"/>
      <c r="L34" s="259"/>
      <c r="M34" s="259"/>
      <c r="N34" s="259"/>
    </row>
    <row r="35" spans="1:14" x14ac:dyDescent="0.2">
      <c r="J35" s="259"/>
      <c r="K35" s="259"/>
      <c r="L35" s="259"/>
      <c r="M35" s="259"/>
    </row>
    <row r="36" spans="1:14" s="30" customFormat="1" x14ac:dyDescent="0.2">
      <c r="A36" s="16"/>
      <c r="B36" s="16"/>
      <c r="C36" s="16"/>
      <c r="D36" s="16"/>
      <c r="E36" s="16"/>
      <c r="F36" s="16"/>
      <c r="G36" s="14"/>
      <c r="H36" s="15"/>
      <c r="J36" s="259"/>
      <c r="K36" s="259"/>
      <c r="L36" s="259"/>
      <c r="M36" s="259"/>
    </row>
    <row r="37" spans="1:14" s="30" customFormat="1" x14ac:dyDescent="0.2">
      <c r="A37" s="16"/>
      <c r="B37" s="16"/>
      <c r="C37" s="16"/>
      <c r="D37" s="16"/>
      <c r="E37" s="16"/>
      <c r="F37" s="16"/>
      <c r="G37" s="14"/>
      <c r="H37" s="15"/>
      <c r="J37" s="259"/>
      <c r="K37" s="259"/>
      <c r="L37" s="259"/>
      <c r="M37" s="259"/>
    </row>
    <row r="38" spans="1:14" s="30" customFormat="1" x14ac:dyDescent="0.2">
      <c r="A38" s="16"/>
      <c r="B38" s="16"/>
      <c r="C38" s="16"/>
      <c r="D38" s="16"/>
      <c r="E38" s="16"/>
      <c r="F38" s="16"/>
      <c r="G38" s="14"/>
      <c r="H38" s="15"/>
      <c r="J38" s="259"/>
      <c r="K38" s="259"/>
      <c r="L38" s="259"/>
      <c r="M38" s="259"/>
    </row>
    <row r="39" spans="1:14" s="30" customFormat="1" x14ac:dyDescent="0.2">
      <c r="A39" s="16"/>
      <c r="B39" s="16"/>
      <c r="C39" s="16"/>
      <c r="D39" s="16"/>
      <c r="E39" s="16"/>
      <c r="F39" s="16"/>
      <c r="G39" s="14"/>
      <c r="H39" s="15"/>
    </row>
    <row r="40" spans="1:14" s="30" customFormat="1" x14ac:dyDescent="0.2">
      <c r="A40" s="16"/>
      <c r="B40" s="16"/>
      <c r="C40" s="16"/>
      <c r="D40" s="16"/>
      <c r="E40" s="16"/>
      <c r="F40" s="16"/>
      <c r="G40" s="14"/>
      <c r="H40" s="15"/>
    </row>
    <row r="41" spans="1:14" s="30" customFormat="1" x14ac:dyDescent="0.2">
      <c r="A41" s="16"/>
      <c r="B41" s="16"/>
      <c r="C41" s="16"/>
      <c r="D41" s="16"/>
      <c r="E41" s="16"/>
      <c r="F41" s="16"/>
      <c r="G41" s="14"/>
      <c r="H41" s="15"/>
    </row>
    <row r="42" spans="1:14" s="30" customFormat="1" x14ac:dyDescent="0.2">
      <c r="A42" s="16"/>
      <c r="B42" s="16"/>
      <c r="C42" s="16"/>
      <c r="D42" s="16"/>
      <c r="E42" s="16"/>
      <c r="F42" s="16"/>
      <c r="G42" s="14"/>
      <c r="H42" s="15"/>
    </row>
    <row r="43" spans="1:14" x14ac:dyDescent="0.2">
      <c r="A43" s="329"/>
      <c r="B43" s="329"/>
      <c r="C43" s="334"/>
      <c r="D43" s="334"/>
      <c r="E43" s="166"/>
      <c r="F43" s="328"/>
      <c r="G43" s="328"/>
      <c r="H43" s="328"/>
      <c r="I43" s="328"/>
    </row>
    <row r="44" spans="1:14" ht="20.25" customHeight="1" x14ac:dyDescent="0.2">
      <c r="A44" s="333"/>
      <c r="B44" s="333"/>
      <c r="C44" s="332"/>
      <c r="D44" s="332"/>
      <c r="E44" s="165"/>
      <c r="F44" s="332"/>
      <c r="G44" s="332"/>
      <c r="H44" s="332"/>
      <c r="I44" s="332"/>
    </row>
  </sheetData>
  <mergeCells count="30">
    <mergeCell ref="B33:F33"/>
    <mergeCell ref="B28:F28"/>
    <mergeCell ref="B29:F29"/>
    <mergeCell ref="B30:F30"/>
    <mergeCell ref="B31:F31"/>
    <mergeCell ref="B32:F32"/>
    <mergeCell ref="B25:F25"/>
    <mergeCell ref="B26:F26"/>
    <mergeCell ref="B27:F27"/>
    <mergeCell ref="B14:F14"/>
    <mergeCell ref="B15:F15"/>
    <mergeCell ref="B22:F22"/>
    <mergeCell ref="B23:F23"/>
    <mergeCell ref="B24:F24"/>
    <mergeCell ref="A1:I1"/>
    <mergeCell ref="A2:I2"/>
    <mergeCell ref="A3:I3"/>
    <mergeCell ref="A4:I4"/>
    <mergeCell ref="A44:B44"/>
    <mergeCell ref="C44:D44"/>
    <mergeCell ref="F44:G44"/>
    <mergeCell ref="H44:I44"/>
    <mergeCell ref="A43:B43"/>
    <mergeCell ref="C43:D43"/>
    <mergeCell ref="F43:G43"/>
    <mergeCell ref="H43:I43"/>
    <mergeCell ref="B10:F10"/>
    <mergeCell ref="B11:F11"/>
    <mergeCell ref="B12:F12"/>
    <mergeCell ref="B13:F13"/>
  </mergeCells>
  <dataValidations count="5">
    <dataValidation allowBlank="1" showInputMessage="1" showErrorMessage="1" prompt="Detallar el porcentaje de estas adquisiciones que fueron realizadas mediante subsidios de capital del sector central (subsidiados por la federación, estado o municipio)." sqref="H21 H9"/>
    <dataValidation allowBlank="1" showInputMessage="1" showErrorMessage="1" prompt="Importe (saldo final) de las adquisiciones de bienes muebles e inmuebles efectuadas en el periodo al que corresponde la cuenta pública presentada." sqref="G21"/>
    <dataValidation allowBlank="1" showInputMessage="1" showErrorMessage="1" prompt="Corresponde al nombre o descripción de la cuenta de acuerdo al Plan de Cuentas emitido por el CONAC." sqref="B9:F9 B21:F21"/>
    <dataValidation allowBlank="1" showInputMessage="1" showErrorMessage="1" prompt="Corresponde al número de la cuenta de acuerdo al Plan de Cuentas emitido por el CONAC (DOF 23/12/2015)." sqref="A9 A21"/>
    <dataValidation allowBlank="1" showInputMessage="1" showErrorMessage="1" prompt="Importe (saldo final) de las adquisiciones de bienes muebles e inmuebles efectuadas en el periodo que se presenta." sqref="G9"/>
  </dataValidations>
  <printOptions horizontalCentered="1"/>
  <pageMargins left="0.70866141732283472" right="0.70866141732283472" top="0.74803149606299213" bottom="0.74803149606299213" header="0.31496062992125984" footer="0.31496062992125984"/>
  <pageSetup scale="90"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2"/>
  <sheetViews>
    <sheetView workbookViewId="0">
      <selection activeCell="G10" sqref="G10"/>
    </sheetView>
  </sheetViews>
  <sheetFormatPr baseColWidth="10" defaultRowHeight="11.25" x14ac:dyDescent="0.2"/>
  <cols>
    <col min="1" max="1" width="15.5703125" style="26" customWidth="1"/>
    <col min="2" max="2" width="11.5703125" style="26" customWidth="1"/>
    <col min="3" max="3" width="13.140625" style="30" customWidth="1"/>
    <col min="4" max="4" width="12.28515625" style="30" customWidth="1"/>
    <col min="5" max="5" width="20.5703125" style="30" customWidth="1"/>
    <col min="6" max="6" width="25.85546875" style="30" customWidth="1"/>
    <col min="7" max="7" width="17.7109375" style="26" customWidth="1"/>
    <col min="8" max="16384" width="11.42578125" style="26"/>
  </cols>
  <sheetData>
    <row r="1" spans="1:9" ht="18" x14ac:dyDescent="0.25">
      <c r="A1" s="324" t="s">
        <v>238</v>
      </c>
      <c r="B1" s="324"/>
      <c r="C1" s="324"/>
      <c r="D1" s="324"/>
      <c r="E1" s="324"/>
      <c r="F1" s="324"/>
      <c r="G1" s="324"/>
      <c r="H1" s="324"/>
      <c r="I1" s="324"/>
    </row>
    <row r="2" spans="1:9" ht="20.25" x14ac:dyDescent="0.3">
      <c r="A2" s="325" t="s">
        <v>239</v>
      </c>
      <c r="B2" s="325"/>
      <c r="C2" s="325"/>
      <c r="D2" s="325"/>
      <c r="E2" s="325"/>
      <c r="F2" s="325"/>
      <c r="G2" s="325"/>
      <c r="H2" s="325"/>
      <c r="I2" s="325"/>
    </row>
    <row r="3" spans="1:9" s="30" customFormat="1" ht="15" x14ac:dyDescent="0.25">
      <c r="A3" s="326" t="s">
        <v>300</v>
      </c>
      <c r="B3" s="326"/>
      <c r="C3" s="326"/>
      <c r="D3" s="326"/>
      <c r="E3" s="326"/>
      <c r="F3" s="326"/>
      <c r="G3" s="326"/>
      <c r="H3" s="326"/>
      <c r="I3" s="326"/>
    </row>
    <row r="4" spans="1:9" s="30" customFormat="1" x14ac:dyDescent="0.2">
      <c r="A4" s="327" t="s">
        <v>175</v>
      </c>
      <c r="B4" s="327"/>
      <c r="C4" s="327"/>
      <c r="D4" s="327"/>
      <c r="E4" s="327"/>
      <c r="F4" s="327"/>
      <c r="G4" s="327"/>
      <c r="H4" s="327"/>
      <c r="I4" s="327"/>
    </row>
    <row r="5" spans="1:9" s="30" customFormat="1" x14ac:dyDescent="0.2">
      <c r="A5" s="256"/>
      <c r="B5" s="256"/>
      <c r="C5" s="256"/>
      <c r="D5" s="256"/>
      <c r="E5" s="257"/>
      <c r="F5" s="3"/>
      <c r="G5" s="4"/>
      <c r="H5" s="258"/>
      <c r="I5" s="258"/>
    </row>
    <row r="6" spans="1:9" s="30" customFormat="1" x14ac:dyDescent="0.2">
      <c r="A6" s="256"/>
      <c r="B6" s="256"/>
      <c r="C6" s="256"/>
      <c r="D6" s="256"/>
      <c r="E6" s="257"/>
      <c r="F6" s="3"/>
      <c r="G6" s="4"/>
      <c r="H6" s="258"/>
      <c r="I6" s="258"/>
    </row>
    <row r="7" spans="1:9" ht="11.25" customHeight="1" x14ac:dyDescent="0.2">
      <c r="A7" s="167" t="s">
        <v>118</v>
      </c>
      <c r="B7" s="147"/>
      <c r="C7" s="147"/>
      <c r="D7" s="147"/>
      <c r="E7" s="168"/>
      <c r="F7" s="195"/>
      <c r="G7" s="120" t="s">
        <v>132</v>
      </c>
    </row>
    <row r="8" spans="1:9" ht="12" x14ac:dyDescent="0.2">
      <c r="A8" s="194"/>
      <c r="B8" s="194"/>
      <c r="C8" s="194"/>
      <c r="D8" s="194"/>
      <c r="E8" s="194"/>
      <c r="F8" s="194"/>
      <c r="G8" s="121"/>
    </row>
    <row r="9" spans="1:9" ht="15" customHeight="1" x14ac:dyDescent="0.2">
      <c r="A9" s="55" t="s">
        <v>42</v>
      </c>
      <c r="B9" s="152" t="s">
        <v>43</v>
      </c>
      <c r="C9" s="148"/>
      <c r="D9" s="148"/>
      <c r="E9" s="148"/>
      <c r="F9" s="133"/>
      <c r="G9" s="46" t="s">
        <v>47</v>
      </c>
    </row>
    <row r="10" spans="1:9" ht="15" customHeight="1" x14ac:dyDescent="0.2">
      <c r="A10" s="122">
        <v>900001</v>
      </c>
      <c r="B10" s="128" t="s">
        <v>106</v>
      </c>
      <c r="C10" s="184"/>
      <c r="D10" s="184"/>
      <c r="E10" s="184"/>
      <c r="F10" s="185"/>
      <c r="G10" s="293">
        <v>183032899.84</v>
      </c>
    </row>
    <row r="11" spans="1:9" ht="15" customHeight="1" x14ac:dyDescent="0.2">
      <c r="A11" s="122">
        <v>900002</v>
      </c>
      <c r="B11" s="128" t="s">
        <v>107</v>
      </c>
      <c r="C11" s="186"/>
      <c r="D11" s="186"/>
      <c r="E11" s="186"/>
      <c r="F11" s="187"/>
      <c r="G11" s="293">
        <f>SUM(G12:G16)</f>
        <v>0</v>
      </c>
    </row>
    <row r="12" spans="1:9" ht="15" customHeight="1" x14ac:dyDescent="0.2">
      <c r="A12" s="31">
        <v>4320</v>
      </c>
      <c r="B12" s="188" t="s">
        <v>108</v>
      </c>
      <c r="C12" s="129"/>
      <c r="D12" s="129"/>
      <c r="E12" s="129"/>
      <c r="F12" s="189"/>
      <c r="G12" s="294">
        <v>0</v>
      </c>
    </row>
    <row r="13" spans="1:9" ht="15" customHeight="1" x14ac:dyDescent="0.2">
      <c r="A13" s="31">
        <v>4330</v>
      </c>
      <c r="B13" s="188" t="s">
        <v>109</v>
      </c>
      <c r="C13" s="129"/>
      <c r="D13" s="129"/>
      <c r="E13" s="129"/>
      <c r="F13" s="189"/>
      <c r="G13" s="294">
        <v>0</v>
      </c>
    </row>
    <row r="14" spans="1:9" ht="15" customHeight="1" x14ac:dyDescent="0.2">
      <c r="A14" s="31">
        <v>4340</v>
      </c>
      <c r="B14" s="188" t="s">
        <v>110</v>
      </c>
      <c r="C14" s="129"/>
      <c r="D14" s="129"/>
      <c r="E14" s="129"/>
      <c r="F14" s="189"/>
      <c r="G14" s="294">
        <v>0</v>
      </c>
    </row>
    <row r="15" spans="1:9" ht="15" customHeight="1" x14ac:dyDescent="0.2">
      <c r="A15" s="31">
        <v>4399</v>
      </c>
      <c r="B15" s="188" t="s">
        <v>111</v>
      </c>
      <c r="C15" s="129"/>
      <c r="D15" s="129"/>
      <c r="E15" s="129"/>
      <c r="F15" s="189"/>
      <c r="G15" s="294">
        <v>0</v>
      </c>
    </row>
    <row r="16" spans="1:9" ht="15" customHeight="1" x14ac:dyDescent="0.2">
      <c r="A16" s="123">
        <v>4400</v>
      </c>
      <c r="B16" s="188" t="s">
        <v>112</v>
      </c>
      <c r="C16" s="129"/>
      <c r="D16" s="129"/>
      <c r="E16" s="129"/>
      <c r="F16" s="189"/>
      <c r="G16" s="294">
        <v>0</v>
      </c>
    </row>
    <row r="17" spans="1:8" ht="15" customHeight="1" x14ac:dyDescent="0.2">
      <c r="A17" s="122">
        <v>900003</v>
      </c>
      <c r="B17" s="128" t="s">
        <v>113</v>
      </c>
      <c r="C17" s="186"/>
      <c r="D17" s="186"/>
      <c r="E17" s="186"/>
      <c r="F17" s="187"/>
      <c r="G17" s="293">
        <f>SUM(G18:G21)</f>
        <v>0</v>
      </c>
    </row>
    <row r="18" spans="1:8" ht="15" customHeight="1" x14ac:dyDescent="0.2">
      <c r="A18" s="33">
        <v>52</v>
      </c>
      <c r="B18" s="188" t="s">
        <v>114</v>
      </c>
      <c r="C18" s="129"/>
      <c r="D18" s="129"/>
      <c r="E18" s="129"/>
      <c r="F18" s="189"/>
      <c r="G18" s="294">
        <v>0</v>
      </c>
    </row>
    <row r="19" spans="1:8" ht="15" customHeight="1" x14ac:dyDescent="0.2">
      <c r="A19" s="33">
        <v>62</v>
      </c>
      <c r="B19" s="188" t="s">
        <v>115</v>
      </c>
      <c r="C19" s="129"/>
      <c r="D19" s="129"/>
      <c r="E19" s="129"/>
      <c r="F19" s="189"/>
      <c r="G19" s="294">
        <v>0</v>
      </c>
    </row>
    <row r="20" spans="1:8" ht="15" customHeight="1" x14ac:dyDescent="0.2">
      <c r="A20" s="124" t="s">
        <v>128</v>
      </c>
      <c r="B20" s="188" t="s">
        <v>116</v>
      </c>
      <c r="C20" s="129"/>
      <c r="D20" s="129"/>
      <c r="E20" s="129"/>
      <c r="F20" s="189"/>
      <c r="G20" s="294">
        <v>0</v>
      </c>
    </row>
    <row r="21" spans="1:8" ht="15" customHeight="1" x14ac:dyDescent="0.2">
      <c r="A21" s="123">
        <v>4500</v>
      </c>
      <c r="B21" s="188" t="s">
        <v>123</v>
      </c>
      <c r="C21" s="190"/>
      <c r="D21" s="190"/>
      <c r="E21" s="190"/>
      <c r="F21" s="191"/>
      <c r="G21" s="294">
        <v>0</v>
      </c>
    </row>
    <row r="22" spans="1:8" ht="12" x14ac:dyDescent="0.2">
      <c r="A22" s="208">
        <v>900004</v>
      </c>
      <c r="B22" s="130" t="s">
        <v>117</v>
      </c>
      <c r="C22" s="192"/>
      <c r="D22" s="192"/>
      <c r="E22" s="192"/>
      <c r="F22" s="193"/>
      <c r="G22" s="292">
        <f>+G10+G11-G17</f>
        <v>183032899.84</v>
      </c>
    </row>
    <row r="23" spans="1:8" x14ac:dyDescent="0.2">
      <c r="G23" s="7"/>
    </row>
    <row r="24" spans="1:8" x14ac:dyDescent="0.2">
      <c r="G24" s="7"/>
    </row>
    <row r="31" spans="1:8" x14ac:dyDescent="0.2">
      <c r="A31" s="329"/>
      <c r="B31" s="329"/>
      <c r="C31" s="334"/>
      <c r="D31" s="334"/>
      <c r="E31" s="166"/>
      <c r="F31" s="166"/>
      <c r="G31" s="328"/>
      <c r="H31" s="328"/>
    </row>
    <row r="32" spans="1:8" x14ac:dyDescent="0.2">
      <c r="A32" s="333"/>
      <c r="B32" s="333"/>
      <c r="C32" s="332"/>
      <c r="D32" s="332"/>
      <c r="E32" s="165"/>
      <c r="F32" s="165"/>
      <c r="G32" s="352"/>
      <c r="H32" s="352"/>
    </row>
  </sheetData>
  <mergeCells count="10">
    <mergeCell ref="A1:I1"/>
    <mergeCell ref="A2:I2"/>
    <mergeCell ref="A3:I3"/>
    <mergeCell ref="A4:I4"/>
    <mergeCell ref="A32:B32"/>
    <mergeCell ref="C32:D32"/>
    <mergeCell ref="G32:H32"/>
    <mergeCell ref="A31:B31"/>
    <mergeCell ref="C31:D31"/>
    <mergeCell ref="G31:H31"/>
  </mergeCells>
  <dataValidations count="3">
    <dataValidation allowBlank="1" showInputMessage="1" showErrorMessage="1" prompt="Corresponde al nombre o descripción de la cuenta de acuerdo al Plan de Cuentas emitido por el CONAC." sqref="B9:F9"/>
    <dataValidation allowBlank="1" showInputMessage="1" showErrorMessage="1" prompt="Corresponde al número de la cuenta de acuerdo al Plan de Cuentas emitido por el CONAC (DOF 23/12/2015). y Clasificador por Rubros de Ingreso. (DOF-2-ene-13)." sqref="A9"/>
    <dataValidation allowBlank="1" showInputMessage="1" showErrorMessage="1" prompt="Saldo final de la Información Financiera Trimestral que se presenta (trimestral: 1er, 2do, 3ro. o 4to.)." sqref="G9"/>
  </dataValidations>
  <printOptions horizontalCentered="1"/>
  <pageMargins left="0.70866141732283472" right="0.70866141732283472" top="0.74803149606299213" bottom="0.74803149606299213" header="0.31496062992125984" footer="0.31496062992125984"/>
  <pageSetup scale="87" orientation="landscape" r:id="rId1"/>
  <ignoredErrors>
    <ignoredError sqref="A20" numberStoredAsText="1"/>
  </ignoredError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5"/>
  <sheetViews>
    <sheetView topLeftCell="A13" workbookViewId="0">
      <selection activeCell="J12" sqref="J12"/>
    </sheetView>
  </sheetViews>
  <sheetFormatPr baseColWidth="10" defaultRowHeight="11.25" x14ac:dyDescent="0.2"/>
  <cols>
    <col min="1" max="1" width="16.5703125" style="26" customWidth="1"/>
    <col min="2" max="2" width="9" style="16" customWidth="1"/>
    <col min="3" max="3" width="10.5703125" style="30" customWidth="1"/>
    <col min="4" max="4" width="14.85546875" style="30" customWidth="1"/>
    <col min="5" max="5" width="20.42578125" style="30" bestFit="1" customWidth="1"/>
    <col min="6" max="6" width="26.140625" style="30" customWidth="1"/>
    <col min="7" max="7" width="17.7109375" style="7" customWidth="1"/>
    <col min="8" max="8" width="5.85546875" style="26" customWidth="1"/>
    <col min="9" max="9" width="11.7109375" style="26" bestFit="1" customWidth="1"/>
    <col min="10" max="16384" width="11.42578125" style="26"/>
  </cols>
  <sheetData>
    <row r="1" spans="1:11" ht="18" x14ac:dyDescent="0.25">
      <c r="A1" s="324" t="s">
        <v>238</v>
      </c>
      <c r="B1" s="324"/>
      <c r="C1" s="324"/>
      <c r="D1" s="324"/>
      <c r="E1" s="324"/>
      <c r="F1" s="324"/>
      <c r="G1" s="324"/>
      <c r="H1" s="324"/>
      <c r="I1" s="324"/>
    </row>
    <row r="2" spans="1:11" s="30" customFormat="1" ht="20.25" x14ac:dyDescent="0.3">
      <c r="A2" s="325" t="s">
        <v>239</v>
      </c>
      <c r="B2" s="325"/>
      <c r="C2" s="325"/>
      <c r="D2" s="325"/>
      <c r="E2" s="325"/>
      <c r="F2" s="325"/>
      <c r="G2" s="325"/>
      <c r="H2" s="325"/>
      <c r="I2" s="325"/>
    </row>
    <row r="3" spans="1:11" s="30" customFormat="1" ht="15" x14ac:dyDescent="0.25">
      <c r="A3" s="326" t="s">
        <v>300</v>
      </c>
      <c r="B3" s="326"/>
      <c r="C3" s="326"/>
      <c r="D3" s="326"/>
      <c r="E3" s="326"/>
      <c r="F3" s="326"/>
      <c r="G3" s="326"/>
      <c r="H3" s="326"/>
      <c r="I3" s="326"/>
    </row>
    <row r="4" spans="1:11" s="30" customFormat="1" x14ac:dyDescent="0.2">
      <c r="A4" s="327" t="s">
        <v>175</v>
      </c>
      <c r="B4" s="327"/>
      <c r="C4" s="327"/>
      <c r="D4" s="327"/>
      <c r="E4" s="327"/>
      <c r="F4" s="327"/>
      <c r="G4" s="327"/>
      <c r="H4" s="327"/>
      <c r="I4" s="327"/>
    </row>
    <row r="5" spans="1:11" s="30" customFormat="1" x14ac:dyDescent="0.2">
      <c r="A5" s="256"/>
      <c r="B5" s="256"/>
      <c r="C5" s="256"/>
      <c r="D5" s="256"/>
      <c r="E5" s="257"/>
      <c r="F5" s="3"/>
      <c r="G5" s="4"/>
      <c r="H5" s="258"/>
      <c r="I5" s="258"/>
    </row>
    <row r="6" spans="1:11" s="30" customFormat="1" x14ac:dyDescent="0.2">
      <c r="A6" s="256"/>
      <c r="B6" s="256"/>
      <c r="C6" s="256"/>
      <c r="D6" s="256"/>
      <c r="E6" s="257"/>
      <c r="F6" s="3"/>
      <c r="G6" s="4"/>
      <c r="H6" s="258"/>
      <c r="I6" s="258"/>
    </row>
    <row r="7" spans="1:11" ht="11.25" customHeight="1" x14ac:dyDescent="0.2">
      <c r="A7" s="167" t="s">
        <v>119</v>
      </c>
      <c r="B7" s="147"/>
      <c r="C7" s="147"/>
      <c r="D7" s="147"/>
      <c r="E7" s="168"/>
      <c r="F7" s="195"/>
      <c r="G7" s="125" t="s">
        <v>133</v>
      </c>
    </row>
    <row r="8" spans="1:11" ht="11.25" customHeight="1" x14ac:dyDescent="0.2">
      <c r="A8" s="194"/>
      <c r="B8" s="197"/>
      <c r="C8" s="196"/>
      <c r="D8" s="196"/>
      <c r="E8" s="196"/>
      <c r="F8" s="196"/>
      <c r="G8" s="126"/>
    </row>
    <row r="9" spans="1:11" ht="15" customHeight="1" x14ac:dyDescent="0.2">
      <c r="A9" s="55" t="s">
        <v>42</v>
      </c>
      <c r="B9" s="152" t="s">
        <v>43</v>
      </c>
      <c r="C9" s="148"/>
      <c r="D9" s="148"/>
      <c r="E9" s="148"/>
      <c r="F9" s="133"/>
      <c r="G9" s="46" t="s">
        <v>47</v>
      </c>
    </row>
    <row r="10" spans="1:11" ht="12" x14ac:dyDescent="0.2">
      <c r="A10" s="127">
        <v>900001</v>
      </c>
      <c r="B10" s="128" t="s">
        <v>83</v>
      </c>
      <c r="C10" s="184"/>
      <c r="D10" s="184"/>
      <c r="E10" s="184"/>
      <c r="F10" s="185"/>
      <c r="G10" s="287">
        <v>170402955.61000001</v>
      </c>
    </row>
    <row r="11" spans="1:11" ht="12" x14ac:dyDescent="0.2">
      <c r="A11" s="127">
        <v>900002</v>
      </c>
      <c r="B11" s="128" t="s">
        <v>84</v>
      </c>
      <c r="C11" s="184"/>
      <c r="D11" s="184"/>
      <c r="E11" s="184"/>
      <c r="F11" s="185"/>
      <c r="G11" s="287">
        <f>SUM(G12:G28)</f>
        <v>5402750.3999999994</v>
      </c>
    </row>
    <row r="12" spans="1:11" ht="12" x14ac:dyDescent="0.2">
      <c r="A12" s="31">
        <v>5100</v>
      </c>
      <c r="B12" s="188" t="s">
        <v>85</v>
      </c>
      <c r="C12" s="129"/>
      <c r="D12" s="129"/>
      <c r="E12" s="129"/>
      <c r="F12" s="189"/>
      <c r="G12" s="288">
        <v>4592797.4899999993</v>
      </c>
      <c r="J12" s="7"/>
      <c r="K12" s="259"/>
    </row>
    <row r="13" spans="1:11" ht="12" x14ac:dyDescent="0.2">
      <c r="A13" s="31">
        <v>5200</v>
      </c>
      <c r="B13" s="188" t="s">
        <v>86</v>
      </c>
      <c r="C13" s="129"/>
      <c r="D13" s="129"/>
      <c r="E13" s="129"/>
      <c r="F13" s="189"/>
      <c r="G13" s="288">
        <v>0</v>
      </c>
    </row>
    <row r="14" spans="1:11" ht="12" x14ac:dyDescent="0.2">
      <c r="A14" s="31">
        <v>5300</v>
      </c>
      <c r="B14" s="188" t="s">
        <v>87</v>
      </c>
      <c r="C14" s="129"/>
      <c r="D14" s="129"/>
      <c r="E14" s="129"/>
      <c r="F14" s="189"/>
      <c r="G14" s="288">
        <v>0</v>
      </c>
    </row>
    <row r="15" spans="1:11" ht="12" x14ac:dyDescent="0.2">
      <c r="A15" s="31">
        <v>5400</v>
      </c>
      <c r="B15" s="188" t="s">
        <v>88</v>
      </c>
      <c r="C15" s="129"/>
      <c r="D15" s="129"/>
      <c r="E15" s="129"/>
      <c r="F15" s="189"/>
      <c r="G15" s="288">
        <v>313992</v>
      </c>
      <c r="J15" s="7"/>
    </row>
    <row r="16" spans="1:11" ht="12" x14ac:dyDescent="0.2">
      <c r="A16" s="31">
        <v>5500</v>
      </c>
      <c r="B16" s="188" t="s">
        <v>89</v>
      </c>
      <c r="C16" s="129"/>
      <c r="D16" s="129"/>
      <c r="E16" s="129"/>
      <c r="F16" s="189"/>
      <c r="G16" s="288">
        <v>0</v>
      </c>
    </row>
    <row r="17" spans="1:12" ht="12" x14ac:dyDescent="0.2">
      <c r="A17" s="31">
        <v>5600</v>
      </c>
      <c r="B17" s="188" t="s">
        <v>90</v>
      </c>
      <c r="C17" s="129"/>
      <c r="D17" s="129"/>
      <c r="E17" s="129"/>
      <c r="F17" s="189"/>
      <c r="G17" s="288">
        <v>495960.91</v>
      </c>
      <c r="L17" s="30"/>
    </row>
    <row r="18" spans="1:12" ht="12" x14ac:dyDescent="0.2">
      <c r="A18" s="31">
        <v>5700</v>
      </c>
      <c r="B18" s="188" t="s">
        <v>91</v>
      </c>
      <c r="C18" s="129"/>
      <c r="D18" s="129"/>
      <c r="E18" s="129"/>
      <c r="F18" s="189"/>
      <c r="G18" s="288">
        <v>0</v>
      </c>
      <c r="K18" s="30"/>
      <c r="L18" s="30"/>
    </row>
    <row r="19" spans="1:12" ht="12" x14ac:dyDescent="0.2">
      <c r="A19" s="31" t="s">
        <v>131</v>
      </c>
      <c r="B19" s="188" t="s">
        <v>92</v>
      </c>
      <c r="C19" s="129"/>
      <c r="D19" s="129"/>
      <c r="E19" s="129"/>
      <c r="F19" s="189"/>
      <c r="G19" s="288">
        <v>0</v>
      </c>
      <c r="L19" s="7"/>
    </row>
    <row r="20" spans="1:12" ht="12" x14ac:dyDescent="0.2">
      <c r="A20" s="31">
        <v>5900</v>
      </c>
      <c r="B20" s="188" t="s">
        <v>93</v>
      </c>
      <c r="C20" s="129"/>
      <c r="D20" s="129"/>
      <c r="E20" s="129"/>
      <c r="F20" s="189"/>
      <c r="G20" s="288">
        <v>0</v>
      </c>
      <c r="I20" s="7"/>
      <c r="K20" s="7"/>
    </row>
    <row r="21" spans="1:12" ht="12" x14ac:dyDescent="0.2">
      <c r="A21" s="33">
        <v>6200</v>
      </c>
      <c r="B21" s="188" t="s">
        <v>94</v>
      </c>
      <c r="C21" s="129"/>
      <c r="D21" s="129"/>
      <c r="E21" s="129"/>
      <c r="F21" s="189"/>
      <c r="G21" s="289">
        <v>0</v>
      </c>
    </row>
    <row r="22" spans="1:12" ht="12" x14ac:dyDescent="0.2">
      <c r="A22" s="33">
        <v>7200</v>
      </c>
      <c r="B22" s="188" t="s">
        <v>95</v>
      </c>
      <c r="C22" s="129"/>
      <c r="D22" s="129"/>
      <c r="E22" s="129"/>
      <c r="F22" s="189"/>
      <c r="G22" s="289">
        <v>0</v>
      </c>
    </row>
    <row r="23" spans="1:12" ht="12" x14ac:dyDescent="0.2">
      <c r="A23" s="33">
        <v>7300</v>
      </c>
      <c r="B23" s="188" t="s">
        <v>96</v>
      </c>
      <c r="C23" s="129"/>
      <c r="D23" s="129"/>
      <c r="E23" s="129"/>
      <c r="F23" s="189"/>
      <c r="G23" s="289">
        <v>0</v>
      </c>
    </row>
    <row r="24" spans="1:12" ht="12" x14ac:dyDescent="0.2">
      <c r="A24" s="33">
        <v>7500</v>
      </c>
      <c r="B24" s="188" t="s">
        <v>97</v>
      </c>
      <c r="C24" s="129"/>
      <c r="D24" s="129"/>
      <c r="E24" s="129"/>
      <c r="F24" s="189"/>
      <c r="G24" s="289">
        <v>0</v>
      </c>
    </row>
    <row r="25" spans="1:12" ht="12" x14ac:dyDescent="0.2">
      <c r="A25" s="33">
        <v>7900</v>
      </c>
      <c r="B25" s="188" t="s">
        <v>98</v>
      </c>
      <c r="C25" s="129"/>
      <c r="D25" s="129"/>
      <c r="E25" s="129"/>
      <c r="F25" s="189"/>
      <c r="G25" s="289">
        <v>0</v>
      </c>
    </row>
    <row r="26" spans="1:12" ht="12" x14ac:dyDescent="0.2">
      <c r="A26" s="33">
        <v>9100</v>
      </c>
      <c r="B26" s="188" t="s">
        <v>122</v>
      </c>
      <c r="C26" s="129"/>
      <c r="D26" s="129"/>
      <c r="E26" s="129"/>
      <c r="F26" s="189"/>
      <c r="G26" s="289">
        <v>0</v>
      </c>
    </row>
    <row r="27" spans="1:12" ht="12" x14ac:dyDescent="0.2">
      <c r="A27" s="33">
        <v>9900</v>
      </c>
      <c r="B27" s="188" t="s">
        <v>99</v>
      </c>
      <c r="C27" s="129"/>
      <c r="D27" s="129"/>
      <c r="E27" s="129"/>
      <c r="F27" s="189"/>
      <c r="G27" s="289">
        <v>0</v>
      </c>
    </row>
    <row r="28" spans="1:12" ht="12" x14ac:dyDescent="0.2">
      <c r="A28" s="33">
        <v>7400</v>
      </c>
      <c r="B28" s="188" t="s">
        <v>124</v>
      </c>
      <c r="C28" s="190"/>
      <c r="D28" s="190"/>
      <c r="E28" s="190"/>
      <c r="F28" s="191"/>
      <c r="G28" s="224">
        <v>0</v>
      </c>
    </row>
    <row r="29" spans="1:12" ht="12" x14ac:dyDescent="0.2">
      <c r="A29" s="127">
        <v>900003</v>
      </c>
      <c r="B29" s="128" t="s">
        <v>127</v>
      </c>
      <c r="C29" s="184"/>
      <c r="D29" s="184"/>
      <c r="E29" s="184"/>
      <c r="F29" s="185"/>
      <c r="G29" s="290">
        <f>SUM(G30:G36)</f>
        <v>0</v>
      </c>
    </row>
    <row r="30" spans="1:12" ht="12" x14ac:dyDescent="0.2">
      <c r="A30" s="31">
        <v>5510</v>
      </c>
      <c r="B30" s="188" t="s">
        <v>100</v>
      </c>
      <c r="C30" s="129"/>
      <c r="D30" s="129"/>
      <c r="E30" s="129"/>
      <c r="F30" s="189"/>
      <c r="G30" s="291">
        <v>0</v>
      </c>
      <c r="H30" s="7"/>
    </row>
    <row r="31" spans="1:12" ht="12" x14ac:dyDescent="0.2">
      <c r="A31" s="31">
        <v>5520</v>
      </c>
      <c r="B31" s="188" t="s">
        <v>101</v>
      </c>
      <c r="C31" s="129"/>
      <c r="D31" s="129"/>
      <c r="E31" s="129"/>
      <c r="F31" s="189"/>
      <c r="G31" s="291">
        <v>0</v>
      </c>
    </row>
    <row r="32" spans="1:12" ht="12" x14ac:dyDescent="0.2">
      <c r="A32" s="31">
        <v>5530</v>
      </c>
      <c r="B32" s="188" t="s">
        <v>102</v>
      </c>
      <c r="C32" s="129"/>
      <c r="D32" s="129"/>
      <c r="E32" s="129"/>
      <c r="F32" s="189"/>
      <c r="G32" s="291">
        <v>0</v>
      </c>
      <c r="I32" s="7"/>
    </row>
    <row r="33" spans="1:9" ht="12" x14ac:dyDescent="0.2">
      <c r="A33" s="31">
        <v>5540</v>
      </c>
      <c r="B33" s="188" t="s">
        <v>103</v>
      </c>
      <c r="C33" s="129"/>
      <c r="D33" s="129"/>
      <c r="E33" s="129"/>
      <c r="F33" s="189"/>
      <c r="G33" s="291">
        <v>0</v>
      </c>
    </row>
    <row r="34" spans="1:9" ht="12" x14ac:dyDescent="0.2">
      <c r="A34" s="31">
        <v>5550</v>
      </c>
      <c r="B34" s="188" t="s">
        <v>104</v>
      </c>
      <c r="C34" s="129"/>
      <c r="D34" s="129"/>
      <c r="E34" s="129"/>
      <c r="F34" s="189"/>
      <c r="G34" s="291">
        <v>0</v>
      </c>
    </row>
    <row r="35" spans="1:9" ht="12" x14ac:dyDescent="0.2">
      <c r="A35" s="31">
        <v>5590</v>
      </c>
      <c r="B35" s="188" t="s">
        <v>125</v>
      </c>
      <c r="C35" s="129"/>
      <c r="D35" s="129"/>
      <c r="E35" s="129"/>
      <c r="F35" s="189"/>
      <c r="G35" s="291">
        <v>0</v>
      </c>
    </row>
    <row r="36" spans="1:9" ht="12" x14ac:dyDescent="0.2">
      <c r="A36" s="31">
        <v>5600</v>
      </c>
      <c r="B36" s="188" t="s">
        <v>126</v>
      </c>
      <c r="C36" s="190"/>
      <c r="D36" s="190"/>
      <c r="E36" s="190"/>
      <c r="F36" s="191"/>
      <c r="G36" s="289">
        <v>0</v>
      </c>
    </row>
    <row r="37" spans="1:9" ht="12" x14ac:dyDescent="0.2">
      <c r="A37" s="207">
        <v>900004</v>
      </c>
      <c r="B37" s="130" t="s">
        <v>105</v>
      </c>
      <c r="C37" s="192"/>
      <c r="D37" s="192"/>
      <c r="E37" s="192"/>
      <c r="F37" s="193"/>
      <c r="G37" s="292">
        <f>+G10-G11+G29</f>
        <v>165000205.21000001</v>
      </c>
    </row>
    <row r="39" spans="1:9" x14ac:dyDescent="0.2">
      <c r="I39" s="259"/>
    </row>
    <row r="44" spans="1:9" x14ac:dyDescent="0.2">
      <c r="A44" s="329"/>
      <c r="B44" s="329"/>
      <c r="C44" s="334"/>
      <c r="D44" s="334"/>
      <c r="E44" s="166"/>
      <c r="F44" s="166"/>
      <c r="G44" s="353"/>
      <c r="H44" s="353"/>
    </row>
    <row r="45" spans="1:9" x14ac:dyDescent="0.2">
      <c r="A45" s="333"/>
      <c r="B45" s="333"/>
      <c r="C45" s="332"/>
      <c r="D45" s="332"/>
      <c r="E45" s="165"/>
      <c r="F45" s="165"/>
      <c r="G45" s="352"/>
      <c r="H45" s="352"/>
    </row>
  </sheetData>
  <mergeCells count="10">
    <mergeCell ref="A1:I1"/>
    <mergeCell ref="A2:I2"/>
    <mergeCell ref="A3:I3"/>
    <mergeCell ref="A4:I4"/>
    <mergeCell ref="A45:B45"/>
    <mergeCell ref="C45:D45"/>
    <mergeCell ref="G45:H45"/>
    <mergeCell ref="A44:B44"/>
    <mergeCell ref="C44:D44"/>
    <mergeCell ref="G44:H44"/>
  </mergeCells>
  <dataValidations count="3">
    <dataValidation allowBlank="1" showInputMessage="1" showErrorMessage="1" prompt="Corresponde al nombre o descripción de la cuenta de acuerdo al Plan de Cuentas emitido por el CONAC." sqref="B9:F9"/>
    <dataValidation allowBlank="1" showInputMessage="1" showErrorMessage="1" prompt="Corresponde al número de la cuenta de acuerdo al Plan de Cuentas emitido por el CONAC (DOF 23/12/2015). y Clasificador por objeto del gasto (DOF-22-dic-14)." sqref="A9"/>
    <dataValidation allowBlank="1" showInputMessage="1" showErrorMessage="1" prompt="Saldo final de la Información Financiera Trimestral que se presenta (trimestral: 1er, 2do, 3ro. o 4to.)." sqref="G9"/>
  </dataValidations>
  <printOptions horizontalCentered="1"/>
  <pageMargins left="0.51181102362204722" right="0.51181102362204722" top="0.35433070866141736" bottom="0.35433070866141736" header="0.31496062992125984" footer="0.31496062992125984"/>
  <pageSetup scale="9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1"/>
  <sheetViews>
    <sheetView workbookViewId="0">
      <selection activeCell="D13" sqref="D12:E13"/>
    </sheetView>
  </sheetViews>
  <sheetFormatPr baseColWidth="10" defaultColWidth="12.85546875" defaultRowHeight="11.25" x14ac:dyDescent="0.2"/>
  <cols>
    <col min="1" max="1" width="14.7109375" style="255" customWidth="1"/>
    <col min="2" max="2" width="63.7109375" style="255" bestFit="1" customWidth="1"/>
    <col min="3" max="16384" width="12.85546875" style="255"/>
  </cols>
  <sheetData>
    <row r="1" spans="1:5" ht="35.1" customHeight="1" x14ac:dyDescent="0.25">
      <c r="A1" s="273"/>
      <c r="B1" s="277" t="s">
        <v>238</v>
      </c>
      <c r="C1" s="270"/>
      <c r="D1" s="271"/>
      <c r="E1" s="271"/>
    </row>
    <row r="2" spans="1:5" ht="20.25" x14ac:dyDescent="0.3">
      <c r="A2" s="274"/>
      <c r="B2" s="278" t="s">
        <v>239</v>
      </c>
      <c r="C2" s="272"/>
      <c r="D2" s="271"/>
      <c r="E2" s="271"/>
    </row>
    <row r="3" spans="1:5" ht="16.5" thickBot="1" x14ac:dyDescent="0.3">
      <c r="A3" s="275"/>
      <c r="B3" s="276" t="s">
        <v>300</v>
      </c>
      <c r="C3" s="272"/>
      <c r="D3" s="271"/>
      <c r="E3" s="271"/>
    </row>
    <row r="4" spans="1:5" ht="15.75" thickBot="1" x14ac:dyDescent="0.3">
      <c r="A4" s="322" t="s">
        <v>82</v>
      </c>
      <c r="B4" s="323"/>
      <c r="C4" s="254"/>
    </row>
    <row r="5" spans="1:5" ht="15.75" thickBot="1" x14ac:dyDescent="0.3">
      <c r="A5" s="276" t="s">
        <v>80</v>
      </c>
      <c r="B5" s="276" t="s">
        <v>81</v>
      </c>
    </row>
    <row r="6" spans="1:5" x14ac:dyDescent="0.2">
      <c r="A6" s="260"/>
      <c r="B6" s="264"/>
    </row>
    <row r="7" spans="1:5" x14ac:dyDescent="0.2">
      <c r="A7" s="261"/>
      <c r="B7" s="269" t="s">
        <v>120</v>
      </c>
    </row>
    <row r="8" spans="1:5" x14ac:dyDescent="0.2">
      <c r="A8" s="261"/>
      <c r="B8" s="269"/>
    </row>
    <row r="9" spans="1:5" x14ac:dyDescent="0.2">
      <c r="A9" s="261"/>
      <c r="B9" s="266" t="s">
        <v>0</v>
      </c>
    </row>
    <row r="10" spans="1:5" x14ac:dyDescent="0.2">
      <c r="A10" s="261" t="s">
        <v>1</v>
      </c>
      <c r="B10" s="265" t="s">
        <v>2</v>
      </c>
    </row>
    <row r="11" spans="1:5" x14ac:dyDescent="0.2">
      <c r="A11" s="261" t="s">
        <v>3</v>
      </c>
      <c r="B11" s="265" t="s">
        <v>4</v>
      </c>
    </row>
    <row r="12" spans="1:5" x14ac:dyDescent="0.2">
      <c r="A12" s="261" t="s">
        <v>5</v>
      </c>
      <c r="B12" s="265" t="s">
        <v>6</v>
      </c>
    </row>
    <row r="13" spans="1:5" x14ac:dyDescent="0.2">
      <c r="A13" s="261" t="s">
        <v>158</v>
      </c>
      <c r="B13" s="265" t="s">
        <v>159</v>
      </c>
    </row>
    <row r="14" spans="1:5" x14ac:dyDescent="0.2">
      <c r="A14" s="261" t="s">
        <v>7</v>
      </c>
      <c r="B14" s="265" t="s">
        <v>8</v>
      </c>
    </row>
    <row r="15" spans="1:5" x14ac:dyDescent="0.2">
      <c r="A15" s="261" t="s">
        <v>9</v>
      </c>
      <c r="B15" s="265" t="s">
        <v>10</v>
      </c>
    </row>
    <row r="16" spans="1:5" x14ac:dyDescent="0.2">
      <c r="A16" s="261" t="s">
        <v>11</v>
      </c>
      <c r="B16" s="265" t="s">
        <v>12</v>
      </c>
    </row>
    <row r="17" spans="1:2" x14ac:dyDescent="0.2">
      <c r="A17" s="261" t="s">
        <v>13</v>
      </c>
      <c r="B17" s="265" t="s">
        <v>14</v>
      </c>
    </row>
    <row r="18" spans="1:2" x14ac:dyDescent="0.2">
      <c r="A18" s="261" t="s">
        <v>15</v>
      </c>
      <c r="B18" s="265" t="s">
        <v>16</v>
      </c>
    </row>
    <row r="19" spans="1:2" x14ac:dyDescent="0.2">
      <c r="A19" s="261" t="s">
        <v>17</v>
      </c>
      <c r="B19" s="265" t="s">
        <v>18</v>
      </c>
    </row>
    <row r="20" spans="1:2" x14ac:dyDescent="0.2">
      <c r="A20" s="261" t="s">
        <v>19</v>
      </c>
      <c r="B20" s="265" t="s">
        <v>20</v>
      </c>
    </row>
    <row r="21" spans="1:2" x14ac:dyDescent="0.2">
      <c r="A21" s="261" t="s">
        <v>21</v>
      </c>
      <c r="B21" s="265" t="s">
        <v>22</v>
      </c>
    </row>
    <row r="22" spans="1:2" x14ac:dyDescent="0.2">
      <c r="A22" s="261" t="s">
        <v>23</v>
      </c>
      <c r="B22" s="265" t="s">
        <v>24</v>
      </c>
    </row>
    <row r="23" spans="1:2" x14ac:dyDescent="0.2">
      <c r="A23" s="261" t="s">
        <v>25</v>
      </c>
      <c r="B23" s="265" t="s">
        <v>26</v>
      </c>
    </row>
    <row r="24" spans="1:2" x14ac:dyDescent="0.2">
      <c r="A24" s="261" t="s">
        <v>27</v>
      </c>
      <c r="B24" s="265" t="s">
        <v>28</v>
      </c>
    </row>
    <row r="25" spans="1:2" x14ac:dyDescent="0.2">
      <c r="A25" s="261" t="s">
        <v>155</v>
      </c>
      <c r="B25" s="265" t="s">
        <v>29</v>
      </c>
    </row>
    <row r="26" spans="1:2" x14ac:dyDescent="0.2">
      <c r="A26" s="261" t="s">
        <v>156</v>
      </c>
      <c r="B26" s="265" t="s">
        <v>30</v>
      </c>
    </row>
    <row r="27" spans="1:2" x14ac:dyDescent="0.2">
      <c r="A27" s="261" t="s">
        <v>157</v>
      </c>
      <c r="B27" s="265" t="s">
        <v>31</v>
      </c>
    </row>
    <row r="28" spans="1:2" x14ac:dyDescent="0.2">
      <c r="A28" s="261" t="s">
        <v>32</v>
      </c>
      <c r="B28" s="265" t="s">
        <v>33</v>
      </c>
    </row>
    <row r="29" spans="1:2" x14ac:dyDescent="0.2">
      <c r="A29" s="261" t="s">
        <v>34</v>
      </c>
      <c r="B29" s="265" t="s">
        <v>35</v>
      </c>
    </row>
    <row r="30" spans="1:2" x14ac:dyDescent="0.2">
      <c r="A30" s="261" t="s">
        <v>36</v>
      </c>
      <c r="B30" s="265" t="s">
        <v>37</v>
      </c>
    </row>
    <row r="31" spans="1:2" x14ac:dyDescent="0.2">
      <c r="A31" s="261" t="s">
        <v>38</v>
      </c>
      <c r="B31" s="265" t="s">
        <v>39</v>
      </c>
    </row>
    <row r="32" spans="1:2" x14ac:dyDescent="0.2">
      <c r="A32" s="261" t="s">
        <v>145</v>
      </c>
      <c r="B32" s="265" t="s">
        <v>146</v>
      </c>
    </row>
    <row r="33" spans="1:2" x14ac:dyDescent="0.2">
      <c r="A33" s="261"/>
      <c r="B33" s="265"/>
    </row>
    <row r="34" spans="1:2" x14ac:dyDescent="0.2">
      <c r="A34" s="261"/>
      <c r="B34" s="266"/>
    </row>
    <row r="35" spans="1:2" x14ac:dyDescent="0.2">
      <c r="A35" s="261" t="s">
        <v>132</v>
      </c>
      <c r="B35" s="265" t="s">
        <v>118</v>
      </c>
    </row>
    <row r="36" spans="1:2" x14ac:dyDescent="0.2">
      <c r="A36" s="261" t="s">
        <v>133</v>
      </c>
      <c r="B36" s="265" t="s">
        <v>119</v>
      </c>
    </row>
    <row r="37" spans="1:2" x14ac:dyDescent="0.2">
      <c r="A37" s="261"/>
      <c r="B37" s="265"/>
    </row>
    <row r="38" spans="1:2" x14ac:dyDescent="0.2">
      <c r="A38" s="261"/>
      <c r="B38" s="269" t="s">
        <v>121</v>
      </c>
    </row>
    <row r="39" spans="1:2" x14ac:dyDescent="0.2">
      <c r="A39" s="261" t="s">
        <v>130</v>
      </c>
      <c r="B39" s="265" t="s">
        <v>40</v>
      </c>
    </row>
    <row r="40" spans="1:2" x14ac:dyDescent="0.2">
      <c r="A40" s="261"/>
      <c r="B40" s="265" t="s">
        <v>41</v>
      </c>
    </row>
    <row r="41" spans="1:2" ht="12" thickBot="1" x14ac:dyDescent="0.25">
      <c r="A41" s="262"/>
      <c r="B41" s="263"/>
    </row>
  </sheetData>
  <mergeCells count="1">
    <mergeCell ref="A4:B4"/>
  </mergeCells>
  <pageMargins left="0.7" right="0.7" top="0.75" bottom="0.75" header="0.3" footer="0.3"/>
  <pageSetup orientation="portrait" horizontalDpi="1200" verticalDpi="12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04"/>
  <sheetViews>
    <sheetView topLeftCell="A4" zoomScaleNormal="100" zoomScaleSheetLayoutView="100" workbookViewId="0">
      <selection activeCell="E18" sqref="E18"/>
    </sheetView>
  </sheetViews>
  <sheetFormatPr baseColWidth="10" defaultRowHeight="11.25" x14ac:dyDescent="0.2"/>
  <cols>
    <col min="1" max="1" width="16.140625" style="6" customWidth="1"/>
    <col min="2" max="2" width="20.7109375" style="6" customWidth="1"/>
    <col min="3" max="3" width="20.7109375" style="30" customWidth="1"/>
    <col min="4" max="5" width="14.7109375" style="7" customWidth="1"/>
    <col min="6" max="8" width="12.7109375" style="7" customWidth="1"/>
    <col min="9" max="9" width="17.140625" style="6" customWidth="1"/>
    <col min="10" max="10" width="13.28515625" style="6" customWidth="1"/>
    <col min="11" max="11" width="11.42578125" style="6" customWidth="1"/>
    <col min="12" max="16384" width="11.42578125" style="6"/>
  </cols>
  <sheetData>
    <row r="1" spans="1:10" ht="18" x14ac:dyDescent="0.25">
      <c r="A1" s="324" t="s">
        <v>238</v>
      </c>
      <c r="B1" s="324"/>
      <c r="C1" s="324"/>
      <c r="D1" s="324"/>
      <c r="E1" s="324"/>
      <c r="F1" s="324"/>
      <c r="G1" s="324"/>
      <c r="H1" s="324"/>
      <c r="I1" s="324"/>
      <c r="J1" s="267"/>
    </row>
    <row r="2" spans="1:10" s="30" customFormat="1" ht="20.25" x14ac:dyDescent="0.3">
      <c r="A2" s="325" t="s">
        <v>239</v>
      </c>
      <c r="B2" s="325"/>
      <c r="C2" s="325"/>
      <c r="D2" s="325"/>
      <c r="E2" s="325"/>
      <c r="F2" s="325"/>
      <c r="G2" s="325"/>
      <c r="H2" s="325"/>
      <c r="I2" s="325"/>
      <c r="J2" s="268"/>
    </row>
    <row r="3" spans="1:10" s="30" customFormat="1" ht="15" x14ac:dyDescent="0.25">
      <c r="A3" s="326" t="s">
        <v>300</v>
      </c>
      <c r="B3" s="326"/>
      <c r="C3" s="326"/>
      <c r="D3" s="326"/>
      <c r="E3" s="326"/>
      <c r="F3" s="326"/>
      <c r="G3" s="326"/>
      <c r="H3" s="326"/>
      <c r="I3" s="326"/>
      <c r="J3" s="268"/>
    </row>
    <row r="4" spans="1:10" s="30" customFormat="1" x14ac:dyDescent="0.2">
      <c r="A4" s="327" t="s">
        <v>175</v>
      </c>
      <c r="B4" s="327"/>
      <c r="C4" s="327"/>
      <c r="D4" s="327"/>
      <c r="E4" s="327"/>
      <c r="F4" s="327"/>
      <c r="G4" s="327"/>
      <c r="H4" s="327"/>
      <c r="I4" s="327"/>
      <c r="J4" s="5"/>
    </row>
    <row r="5" spans="1:10" s="30" customFormat="1" x14ac:dyDescent="0.2">
      <c r="A5" s="258"/>
      <c r="B5" s="258"/>
      <c r="C5" s="258"/>
      <c r="D5" s="259"/>
      <c r="E5" s="259"/>
      <c r="F5" s="259"/>
      <c r="G5" s="259"/>
      <c r="H5" s="259"/>
      <c r="I5" s="258"/>
      <c r="J5" s="5"/>
    </row>
    <row r="6" spans="1:10" s="30" customFormat="1" x14ac:dyDescent="0.2">
      <c r="A6" s="258"/>
      <c r="B6" s="258"/>
      <c r="C6" s="258"/>
      <c r="D6" s="259"/>
      <c r="E6" s="259"/>
      <c r="F6" s="259"/>
      <c r="G6" s="259"/>
      <c r="H6" s="259"/>
      <c r="I6" s="258"/>
      <c r="J6" s="5"/>
    </row>
    <row r="7" spans="1:10" ht="11.25" customHeight="1" x14ac:dyDescent="0.2">
      <c r="A7" s="50" t="s">
        <v>77</v>
      </c>
      <c r="B7" s="138"/>
      <c r="C7" s="139"/>
      <c r="D7" s="42"/>
      <c r="E7" s="42"/>
      <c r="F7" s="51"/>
      <c r="G7" s="51"/>
      <c r="H7" s="42"/>
      <c r="I7" s="52"/>
      <c r="J7" s="53" t="s">
        <v>46</v>
      </c>
    </row>
    <row r="8" spans="1:10" ht="12" x14ac:dyDescent="0.2">
      <c r="A8" s="54"/>
      <c r="B8" s="54"/>
      <c r="C8" s="54"/>
      <c r="D8" s="51"/>
      <c r="E8" s="51"/>
      <c r="F8" s="51"/>
      <c r="G8" s="51"/>
      <c r="H8" s="42"/>
      <c r="I8" s="52"/>
      <c r="J8" s="52"/>
    </row>
    <row r="9" spans="1:10" ht="28.5" customHeight="1" x14ac:dyDescent="0.2">
      <c r="A9" s="55" t="s">
        <v>42</v>
      </c>
      <c r="B9" s="132" t="s">
        <v>43</v>
      </c>
      <c r="C9" s="133"/>
      <c r="D9" s="57" t="s">
        <v>47</v>
      </c>
      <c r="E9" s="57" t="s">
        <v>48</v>
      </c>
      <c r="F9" s="57" t="s">
        <v>49</v>
      </c>
      <c r="G9" s="57" t="s">
        <v>50</v>
      </c>
      <c r="H9" s="58" t="s">
        <v>51</v>
      </c>
      <c r="I9" s="56" t="s">
        <v>52</v>
      </c>
      <c r="J9" s="201" t="s">
        <v>53</v>
      </c>
    </row>
    <row r="10" spans="1:10" ht="12" x14ac:dyDescent="0.2">
      <c r="A10" s="31">
        <v>1123100000</v>
      </c>
      <c r="B10" s="330" t="s">
        <v>177</v>
      </c>
      <c r="C10" s="331"/>
      <c r="D10" s="220">
        <v>33035.800000000003</v>
      </c>
      <c r="E10" s="220">
        <v>33035.800000000003</v>
      </c>
      <c r="F10" s="59"/>
      <c r="G10" s="59"/>
      <c r="H10" s="59"/>
      <c r="I10" s="33" t="s">
        <v>166</v>
      </c>
      <c r="J10" s="33" t="s">
        <v>167</v>
      </c>
    </row>
    <row r="11" spans="1:10" ht="12" x14ac:dyDescent="0.2">
      <c r="A11" s="48"/>
      <c r="B11" s="134" t="s">
        <v>135</v>
      </c>
      <c r="C11" s="135"/>
      <c r="D11" s="226">
        <f>SUM(D10:D10)</f>
        <v>33035.800000000003</v>
      </c>
      <c r="E11" s="226">
        <f>SUM(E10:E10)</f>
        <v>33035.800000000003</v>
      </c>
      <c r="F11" s="49">
        <f>SUM(F10:F10)</f>
        <v>0</v>
      </c>
      <c r="G11" s="49">
        <f>SUM(G10:G10)</f>
        <v>0</v>
      </c>
      <c r="H11" s="49">
        <f>SUM(H10:H10)</f>
        <v>0</v>
      </c>
      <c r="I11" s="60"/>
      <c r="J11" s="60"/>
    </row>
    <row r="12" spans="1:10" ht="12" x14ac:dyDescent="0.2">
      <c r="A12" s="61"/>
      <c r="B12" s="61"/>
      <c r="C12" s="61"/>
      <c r="D12" s="62"/>
      <c r="E12" s="62"/>
      <c r="F12" s="62"/>
      <c r="G12" s="62"/>
      <c r="H12" s="62"/>
      <c r="I12" s="61"/>
      <c r="J12" s="61"/>
    </row>
    <row r="13" spans="1:10" ht="12" x14ac:dyDescent="0.2">
      <c r="A13" s="61"/>
      <c r="B13" s="61"/>
      <c r="C13" s="61"/>
      <c r="D13" s="62"/>
      <c r="E13" s="62"/>
      <c r="F13" s="62"/>
      <c r="G13" s="62"/>
      <c r="H13" s="62"/>
      <c r="I13" s="61"/>
      <c r="J13" s="61"/>
    </row>
    <row r="14" spans="1:10" s="30" customFormat="1" ht="12" x14ac:dyDescent="0.2">
      <c r="A14" s="202" t="s">
        <v>147</v>
      </c>
      <c r="B14" s="203"/>
      <c r="C14" s="204"/>
      <c r="D14" s="51"/>
      <c r="E14" s="51"/>
      <c r="F14" s="51"/>
      <c r="G14" s="51"/>
      <c r="H14" s="42"/>
      <c r="I14" s="52"/>
      <c r="J14" s="53" t="s">
        <v>46</v>
      </c>
    </row>
    <row r="15" spans="1:10" s="30" customFormat="1" ht="12" x14ac:dyDescent="0.2">
      <c r="A15" s="54"/>
      <c r="B15" s="54"/>
      <c r="C15" s="54"/>
      <c r="D15" s="51"/>
      <c r="E15" s="51"/>
      <c r="F15" s="51"/>
      <c r="G15" s="51"/>
      <c r="H15" s="42"/>
      <c r="I15" s="52"/>
      <c r="J15" s="52"/>
    </row>
    <row r="16" spans="1:10" s="27" customFormat="1" ht="24" x14ac:dyDescent="0.2">
      <c r="A16" s="55" t="s">
        <v>42</v>
      </c>
      <c r="B16" s="140" t="s">
        <v>43</v>
      </c>
      <c r="C16" s="141"/>
      <c r="D16" s="57" t="s">
        <v>47</v>
      </c>
      <c r="E16" s="57" t="s">
        <v>48</v>
      </c>
      <c r="F16" s="57" t="s">
        <v>49</v>
      </c>
      <c r="G16" s="57" t="s">
        <v>50</v>
      </c>
      <c r="H16" s="58" t="s">
        <v>51</v>
      </c>
      <c r="I16" s="56" t="s">
        <v>52</v>
      </c>
      <c r="J16" s="201" t="s">
        <v>53</v>
      </c>
    </row>
    <row r="17" spans="1:10" s="27" customFormat="1" ht="38.25" customHeight="1" x14ac:dyDescent="0.2">
      <c r="A17" s="31">
        <v>1131100000</v>
      </c>
      <c r="B17" s="335" t="s">
        <v>178</v>
      </c>
      <c r="C17" s="336"/>
      <c r="D17" s="220">
        <v>186254.23</v>
      </c>
      <c r="E17" s="220">
        <v>186254.23</v>
      </c>
      <c r="F17" s="235"/>
      <c r="G17" s="235"/>
      <c r="H17" s="235"/>
      <c r="I17" s="33" t="s">
        <v>166</v>
      </c>
      <c r="J17" s="33" t="s">
        <v>167</v>
      </c>
    </row>
    <row r="18" spans="1:10" s="30" customFormat="1" ht="14.25" customHeight="1" x14ac:dyDescent="0.2">
      <c r="A18" s="31">
        <v>1139100000</v>
      </c>
      <c r="B18" s="337" t="s">
        <v>179</v>
      </c>
      <c r="C18" s="338"/>
      <c r="D18" s="220">
        <v>18000</v>
      </c>
      <c r="E18" s="220">
        <v>18000</v>
      </c>
      <c r="F18" s="235"/>
      <c r="G18" s="235"/>
      <c r="H18" s="235"/>
      <c r="I18" s="33" t="s">
        <v>166</v>
      </c>
      <c r="J18" s="33" t="s">
        <v>167</v>
      </c>
    </row>
    <row r="19" spans="1:10" s="27" customFormat="1" ht="12" x14ac:dyDescent="0.2">
      <c r="A19" s="63"/>
      <c r="B19" s="90" t="s">
        <v>161</v>
      </c>
      <c r="C19" s="142"/>
      <c r="D19" s="234">
        <f>SUM(D17:D18)</f>
        <v>204254.23</v>
      </c>
      <c r="E19" s="234">
        <f>SUM(E17:E18)</f>
        <v>204254.23</v>
      </c>
      <c r="F19" s="234">
        <f>SUM(F17:F18)</f>
        <v>0</v>
      </c>
      <c r="G19" s="234">
        <f>SUM(G17:G18)</f>
        <v>0</v>
      </c>
      <c r="H19" s="234">
        <f>SUM(H17:H18)</f>
        <v>0</v>
      </c>
      <c r="I19" s="234"/>
      <c r="J19" s="234"/>
    </row>
    <row r="20" spans="1:10" s="27" customFormat="1" x14ac:dyDescent="0.2">
      <c r="C20" s="30"/>
      <c r="D20" s="7"/>
      <c r="E20" s="7"/>
      <c r="F20" s="7"/>
      <c r="G20" s="7"/>
      <c r="H20" s="7"/>
    </row>
    <row r="21" spans="1:10" s="27" customFormat="1" x14ac:dyDescent="0.2">
      <c r="C21" s="30"/>
      <c r="D21" s="7"/>
      <c r="E21" s="7"/>
      <c r="F21" s="7"/>
      <c r="G21" s="7"/>
      <c r="H21" s="7"/>
    </row>
    <row r="22" spans="1:10" s="27" customFormat="1" x14ac:dyDescent="0.2">
      <c r="C22" s="8"/>
      <c r="D22" s="7"/>
      <c r="E22" s="7"/>
      <c r="F22" s="7"/>
      <c r="G22" s="7"/>
      <c r="H22" s="7"/>
    </row>
    <row r="23" spans="1:10" s="27" customFormat="1" x14ac:dyDescent="0.2">
      <c r="C23" s="30"/>
      <c r="D23" s="7"/>
      <c r="E23" s="7"/>
      <c r="F23" s="7"/>
      <c r="G23" s="7"/>
      <c r="H23" s="7"/>
    </row>
    <row r="24" spans="1:10" s="27" customFormat="1" x14ac:dyDescent="0.2">
      <c r="C24" s="30"/>
      <c r="D24" s="7"/>
      <c r="E24" s="7"/>
      <c r="F24" s="7"/>
      <c r="G24" s="7"/>
      <c r="H24" s="7"/>
    </row>
    <row r="25" spans="1:10" s="27" customFormat="1" x14ac:dyDescent="0.2">
      <c r="C25" s="16"/>
      <c r="D25" s="7"/>
      <c r="E25" s="7"/>
      <c r="F25" s="7"/>
      <c r="G25" s="7"/>
      <c r="H25" s="7"/>
    </row>
    <row r="26" spans="1:10" s="27" customFormat="1" ht="11.25" customHeight="1" x14ac:dyDescent="0.2">
      <c r="A26" s="329"/>
      <c r="B26" s="329"/>
      <c r="C26" s="334"/>
      <c r="D26" s="334"/>
      <c r="E26" s="328"/>
      <c r="F26" s="328"/>
      <c r="G26" s="328"/>
      <c r="H26" s="328"/>
      <c r="I26" s="328"/>
      <c r="J26" s="328"/>
    </row>
    <row r="27" spans="1:10" s="27" customFormat="1" ht="23.25" customHeight="1" x14ac:dyDescent="0.2">
      <c r="A27" s="333"/>
      <c r="B27" s="333"/>
      <c r="C27" s="332"/>
      <c r="D27" s="332"/>
      <c r="E27" s="332"/>
      <c r="F27" s="332"/>
      <c r="G27" s="332"/>
      <c r="H27" s="332"/>
      <c r="I27" s="332"/>
      <c r="J27" s="332"/>
    </row>
    <row r="28" spans="1:10" s="27" customFormat="1" x14ac:dyDescent="0.2">
      <c r="C28" s="30"/>
      <c r="D28" s="7"/>
      <c r="E28" s="7"/>
      <c r="F28" s="7"/>
      <c r="G28" s="7"/>
      <c r="H28" s="7"/>
    </row>
    <row r="29" spans="1:10" s="27" customFormat="1" x14ac:dyDescent="0.2">
      <c r="C29" s="30"/>
      <c r="D29" s="7"/>
      <c r="E29" s="7"/>
      <c r="F29" s="7"/>
      <c r="G29" s="7"/>
      <c r="H29" s="7"/>
    </row>
    <row r="30" spans="1:10" s="27" customFormat="1" x14ac:dyDescent="0.2">
      <c r="C30" s="30"/>
      <c r="D30" s="7"/>
      <c r="E30" s="7"/>
      <c r="F30" s="7"/>
      <c r="G30" s="7"/>
      <c r="H30" s="7"/>
    </row>
    <row r="31" spans="1:10" s="27" customFormat="1" x14ac:dyDescent="0.2">
      <c r="C31" s="30"/>
      <c r="D31" s="7"/>
      <c r="E31" s="7"/>
      <c r="F31" s="7"/>
      <c r="G31" s="7"/>
      <c r="H31" s="7"/>
    </row>
    <row r="32" spans="1:10" s="27" customFormat="1" x14ac:dyDescent="0.2">
      <c r="C32" s="30"/>
      <c r="D32" s="7"/>
      <c r="E32" s="7"/>
      <c r="F32" s="7"/>
      <c r="G32" s="7"/>
      <c r="H32" s="7"/>
    </row>
    <row r="33" spans="3:8" s="27" customFormat="1" x14ac:dyDescent="0.2">
      <c r="C33" s="30"/>
      <c r="D33" s="7"/>
      <c r="E33" s="7"/>
      <c r="F33" s="7"/>
      <c r="G33" s="7"/>
      <c r="H33" s="7"/>
    </row>
    <row r="34" spans="3:8" s="27" customFormat="1" x14ac:dyDescent="0.2">
      <c r="C34" s="30"/>
      <c r="D34" s="7"/>
      <c r="E34" s="7"/>
      <c r="F34" s="7"/>
      <c r="G34" s="7"/>
      <c r="H34" s="7"/>
    </row>
    <row r="35" spans="3:8" s="27" customFormat="1" x14ac:dyDescent="0.2">
      <c r="C35" s="30"/>
      <c r="D35" s="7"/>
      <c r="E35" s="7"/>
      <c r="F35" s="7"/>
      <c r="G35" s="7"/>
      <c r="H35" s="7"/>
    </row>
    <row r="36" spans="3:8" s="27" customFormat="1" x14ac:dyDescent="0.2">
      <c r="C36" s="30"/>
      <c r="D36" s="7"/>
      <c r="E36" s="7"/>
      <c r="F36" s="7"/>
      <c r="G36" s="7"/>
      <c r="H36" s="7"/>
    </row>
    <row r="37" spans="3:8" s="27" customFormat="1" x14ac:dyDescent="0.2">
      <c r="C37" s="30"/>
      <c r="D37" s="7"/>
      <c r="E37" s="7"/>
      <c r="F37" s="7"/>
      <c r="G37" s="7"/>
      <c r="H37" s="7"/>
    </row>
    <row r="38" spans="3:8" s="27" customFormat="1" x14ac:dyDescent="0.2">
      <c r="C38" s="30"/>
      <c r="D38" s="7"/>
      <c r="E38" s="7"/>
      <c r="F38" s="7"/>
      <c r="G38" s="7"/>
      <c r="H38" s="7"/>
    </row>
    <row r="39" spans="3:8" s="27" customFormat="1" x14ac:dyDescent="0.2">
      <c r="C39" s="30"/>
      <c r="D39" s="7"/>
      <c r="E39" s="7"/>
      <c r="F39" s="7"/>
      <c r="G39" s="7"/>
      <c r="H39" s="7"/>
    </row>
    <row r="40" spans="3:8" s="27" customFormat="1" x14ac:dyDescent="0.2">
      <c r="C40" s="30"/>
      <c r="D40" s="7"/>
      <c r="E40" s="7"/>
      <c r="F40" s="7"/>
      <c r="G40" s="7"/>
      <c r="H40" s="7"/>
    </row>
    <row r="41" spans="3:8" s="27" customFormat="1" x14ac:dyDescent="0.2">
      <c r="C41" s="30"/>
      <c r="D41" s="7"/>
      <c r="E41" s="7"/>
      <c r="F41" s="7"/>
      <c r="G41" s="7"/>
      <c r="H41" s="7"/>
    </row>
    <row r="42" spans="3:8" s="27" customFormat="1" x14ac:dyDescent="0.2">
      <c r="C42" s="30"/>
      <c r="D42" s="7"/>
      <c r="E42" s="7"/>
      <c r="F42" s="7"/>
      <c r="G42" s="7"/>
      <c r="H42" s="7"/>
    </row>
    <row r="43" spans="3:8" s="27" customFormat="1" x14ac:dyDescent="0.2">
      <c r="C43" s="30"/>
      <c r="D43" s="7"/>
      <c r="E43" s="7"/>
      <c r="F43" s="7"/>
      <c r="G43" s="7"/>
      <c r="H43" s="7"/>
    </row>
    <row r="44" spans="3:8" s="27" customFormat="1" x14ac:dyDescent="0.2">
      <c r="C44" s="30"/>
      <c r="D44" s="7"/>
      <c r="E44" s="7"/>
      <c r="F44" s="7"/>
      <c r="G44" s="7"/>
      <c r="H44" s="7"/>
    </row>
    <row r="45" spans="3:8" s="27" customFormat="1" x14ac:dyDescent="0.2">
      <c r="C45" s="30"/>
      <c r="D45" s="7"/>
      <c r="E45" s="7"/>
      <c r="F45" s="7"/>
      <c r="G45" s="7"/>
      <c r="H45" s="7"/>
    </row>
    <row r="46" spans="3:8" s="27" customFormat="1" x14ac:dyDescent="0.2">
      <c r="C46" s="30"/>
      <c r="D46" s="7"/>
      <c r="E46" s="7"/>
      <c r="F46" s="7"/>
      <c r="G46" s="7"/>
      <c r="H46" s="7"/>
    </row>
    <row r="47" spans="3:8" s="27" customFormat="1" x14ac:dyDescent="0.2">
      <c r="C47" s="30"/>
      <c r="D47" s="7"/>
      <c r="E47" s="7"/>
      <c r="F47" s="7"/>
      <c r="G47" s="7"/>
      <c r="H47" s="7"/>
    </row>
    <row r="48" spans="3:8" s="27" customFormat="1" x14ac:dyDescent="0.2">
      <c r="C48" s="30"/>
      <c r="D48" s="7"/>
      <c r="E48" s="7"/>
      <c r="F48" s="7"/>
      <c r="G48" s="7"/>
      <c r="H48" s="7"/>
    </row>
    <row r="49" spans="3:8" s="27" customFormat="1" x14ac:dyDescent="0.2">
      <c r="C49" s="30"/>
      <c r="D49" s="7"/>
      <c r="E49" s="7"/>
      <c r="F49" s="7"/>
      <c r="G49" s="7"/>
      <c r="H49" s="7"/>
    </row>
    <row r="50" spans="3:8" s="27" customFormat="1" x14ac:dyDescent="0.2">
      <c r="C50" s="30"/>
      <c r="D50" s="7"/>
      <c r="E50" s="7"/>
      <c r="F50" s="7"/>
      <c r="G50" s="7"/>
      <c r="H50" s="7"/>
    </row>
    <row r="51" spans="3:8" s="27" customFormat="1" x14ac:dyDescent="0.2">
      <c r="C51" s="30"/>
      <c r="D51" s="7"/>
      <c r="E51" s="7"/>
      <c r="F51" s="7"/>
      <c r="G51" s="7"/>
      <c r="H51" s="7"/>
    </row>
    <row r="52" spans="3:8" s="27" customFormat="1" x14ac:dyDescent="0.2">
      <c r="C52" s="30"/>
      <c r="D52" s="7"/>
      <c r="E52" s="7"/>
      <c r="F52" s="7"/>
      <c r="G52" s="7"/>
      <c r="H52" s="7"/>
    </row>
    <row r="53" spans="3:8" s="27" customFormat="1" x14ac:dyDescent="0.2">
      <c r="C53" s="30"/>
      <c r="D53" s="7"/>
      <c r="E53" s="7"/>
      <c r="F53" s="7"/>
      <c r="G53" s="7"/>
      <c r="H53" s="7"/>
    </row>
    <row r="54" spans="3:8" s="27" customFormat="1" x14ac:dyDescent="0.2">
      <c r="C54" s="30"/>
      <c r="D54" s="7"/>
      <c r="E54" s="7"/>
      <c r="F54" s="7"/>
      <c r="G54" s="7"/>
      <c r="H54" s="7"/>
    </row>
    <row r="55" spans="3:8" s="27" customFormat="1" x14ac:dyDescent="0.2">
      <c r="C55" s="30"/>
      <c r="D55" s="7"/>
      <c r="E55" s="7"/>
      <c r="F55" s="7"/>
      <c r="G55" s="7"/>
      <c r="H55" s="7"/>
    </row>
    <row r="56" spans="3:8" s="27" customFormat="1" x14ac:dyDescent="0.2">
      <c r="C56" s="30"/>
      <c r="D56" s="7"/>
      <c r="E56" s="7"/>
      <c r="F56" s="7"/>
      <c r="G56" s="7"/>
      <c r="H56" s="7"/>
    </row>
    <row r="57" spans="3:8" s="27" customFormat="1" x14ac:dyDescent="0.2">
      <c r="C57" s="30"/>
      <c r="D57" s="7"/>
      <c r="E57" s="7"/>
      <c r="F57" s="7"/>
      <c r="G57" s="7"/>
      <c r="H57" s="7"/>
    </row>
    <row r="58" spans="3:8" s="27" customFormat="1" x14ac:dyDescent="0.2">
      <c r="C58" s="30"/>
      <c r="D58" s="7"/>
      <c r="E58" s="7"/>
      <c r="F58" s="7"/>
      <c r="G58" s="7"/>
      <c r="H58" s="7"/>
    </row>
    <row r="59" spans="3:8" s="27" customFormat="1" x14ac:dyDescent="0.2">
      <c r="C59" s="30"/>
      <c r="D59" s="7"/>
      <c r="E59" s="7"/>
      <c r="F59" s="7"/>
      <c r="G59" s="7"/>
      <c r="H59" s="7"/>
    </row>
    <row r="60" spans="3:8" s="27" customFormat="1" x14ac:dyDescent="0.2">
      <c r="C60" s="30"/>
      <c r="D60" s="7"/>
      <c r="E60" s="7"/>
      <c r="F60" s="7"/>
      <c r="G60" s="7"/>
      <c r="H60" s="7"/>
    </row>
    <row r="61" spans="3:8" s="27" customFormat="1" x14ac:dyDescent="0.2">
      <c r="C61" s="30"/>
      <c r="D61" s="7"/>
      <c r="E61" s="7"/>
      <c r="F61" s="7"/>
      <c r="G61" s="7"/>
      <c r="H61" s="7"/>
    </row>
    <row r="62" spans="3:8" s="27" customFormat="1" x14ac:dyDescent="0.2">
      <c r="C62" s="30"/>
      <c r="D62" s="7"/>
      <c r="E62" s="7"/>
      <c r="F62" s="7"/>
      <c r="G62" s="7"/>
      <c r="H62" s="7"/>
    </row>
    <row r="63" spans="3:8" s="27" customFormat="1" x14ac:dyDescent="0.2">
      <c r="C63" s="30"/>
      <c r="D63" s="7"/>
      <c r="E63" s="7"/>
      <c r="F63" s="7"/>
      <c r="G63" s="7"/>
      <c r="H63" s="7"/>
    </row>
    <row r="64" spans="3:8" s="27" customFormat="1" x14ac:dyDescent="0.2">
      <c r="C64" s="30"/>
      <c r="D64" s="7"/>
      <c r="E64" s="7"/>
      <c r="F64" s="7"/>
      <c r="G64" s="7"/>
      <c r="H64" s="7"/>
    </row>
    <row r="65" spans="3:8" s="27" customFormat="1" x14ac:dyDescent="0.2">
      <c r="C65" s="30"/>
      <c r="D65" s="7"/>
      <c r="E65" s="7"/>
      <c r="F65" s="7"/>
      <c r="G65" s="7"/>
      <c r="H65" s="7"/>
    </row>
    <row r="66" spans="3:8" s="27" customFormat="1" x14ac:dyDescent="0.2">
      <c r="C66" s="30"/>
      <c r="D66" s="7"/>
      <c r="E66" s="7"/>
      <c r="F66" s="7"/>
      <c r="G66" s="7"/>
      <c r="H66" s="7"/>
    </row>
    <row r="67" spans="3:8" s="27" customFormat="1" x14ac:dyDescent="0.2">
      <c r="C67" s="30"/>
      <c r="D67" s="7"/>
      <c r="E67" s="7"/>
      <c r="F67" s="7"/>
      <c r="G67" s="7"/>
      <c r="H67" s="7"/>
    </row>
    <row r="68" spans="3:8" s="27" customFormat="1" x14ac:dyDescent="0.2">
      <c r="C68" s="30"/>
      <c r="D68" s="7"/>
      <c r="E68" s="7"/>
      <c r="F68" s="7"/>
      <c r="G68" s="7"/>
      <c r="H68" s="7"/>
    </row>
    <row r="69" spans="3:8" s="27" customFormat="1" x14ac:dyDescent="0.2">
      <c r="C69" s="30"/>
      <c r="D69" s="7"/>
      <c r="E69" s="7"/>
      <c r="F69" s="7"/>
      <c r="G69" s="7"/>
      <c r="H69" s="7"/>
    </row>
    <row r="70" spans="3:8" s="27" customFormat="1" x14ac:dyDescent="0.2">
      <c r="C70" s="30"/>
      <c r="D70" s="7"/>
      <c r="E70" s="7"/>
      <c r="F70" s="7"/>
      <c r="G70" s="7"/>
      <c r="H70" s="7"/>
    </row>
    <row r="71" spans="3:8" s="27" customFormat="1" x14ac:dyDescent="0.2">
      <c r="C71" s="30"/>
      <c r="D71" s="7"/>
      <c r="E71" s="7"/>
      <c r="F71" s="7"/>
      <c r="G71" s="7"/>
      <c r="H71" s="7"/>
    </row>
    <row r="72" spans="3:8" s="27" customFormat="1" x14ac:dyDescent="0.2">
      <c r="C72" s="30"/>
      <c r="D72" s="7"/>
      <c r="E72" s="7"/>
      <c r="F72" s="7"/>
      <c r="G72" s="7"/>
      <c r="H72" s="7"/>
    </row>
    <row r="73" spans="3:8" s="27" customFormat="1" x14ac:dyDescent="0.2">
      <c r="C73" s="30"/>
      <c r="D73" s="7"/>
      <c r="E73" s="7"/>
      <c r="F73" s="7"/>
      <c r="G73" s="7"/>
      <c r="H73" s="7"/>
    </row>
    <row r="74" spans="3:8" s="27" customFormat="1" x14ac:dyDescent="0.2">
      <c r="C74" s="30"/>
      <c r="D74" s="7"/>
      <c r="E74" s="7"/>
      <c r="F74" s="7"/>
      <c r="G74" s="7"/>
      <c r="H74" s="7"/>
    </row>
    <row r="75" spans="3:8" s="27" customFormat="1" x14ac:dyDescent="0.2">
      <c r="C75" s="30"/>
      <c r="D75" s="7"/>
      <c r="E75" s="7"/>
      <c r="F75" s="7"/>
      <c r="G75" s="7"/>
      <c r="H75" s="7"/>
    </row>
    <row r="76" spans="3:8" s="27" customFormat="1" x14ac:dyDescent="0.2">
      <c r="C76" s="30"/>
      <c r="D76" s="7"/>
      <c r="E76" s="7"/>
      <c r="F76" s="7"/>
      <c r="G76" s="7"/>
      <c r="H76" s="7"/>
    </row>
    <row r="77" spans="3:8" s="27" customFormat="1" x14ac:dyDescent="0.2">
      <c r="C77" s="30"/>
      <c r="D77" s="7"/>
      <c r="E77" s="7"/>
      <c r="F77" s="7"/>
      <c r="G77" s="7"/>
      <c r="H77" s="7"/>
    </row>
    <row r="78" spans="3:8" s="27" customFormat="1" x14ac:dyDescent="0.2">
      <c r="C78" s="30"/>
      <c r="D78" s="7"/>
      <c r="E78" s="7"/>
      <c r="F78" s="7"/>
      <c r="G78" s="7"/>
      <c r="H78" s="7"/>
    </row>
    <row r="79" spans="3:8" s="27" customFormat="1" x14ac:dyDescent="0.2">
      <c r="C79" s="30"/>
      <c r="D79" s="7"/>
      <c r="E79" s="7"/>
      <c r="F79" s="7"/>
      <c r="G79" s="7"/>
      <c r="H79" s="7"/>
    </row>
    <row r="80" spans="3:8" s="27" customFormat="1" x14ac:dyDescent="0.2">
      <c r="C80" s="30"/>
      <c r="D80" s="7"/>
      <c r="E80" s="7"/>
      <c r="F80" s="7"/>
      <c r="G80" s="7"/>
      <c r="H80" s="7"/>
    </row>
    <row r="81" spans="3:8" s="27" customFormat="1" x14ac:dyDescent="0.2">
      <c r="C81" s="30"/>
      <c r="D81" s="7"/>
      <c r="E81" s="7"/>
      <c r="F81" s="7"/>
      <c r="G81" s="7"/>
      <c r="H81" s="7"/>
    </row>
    <row r="82" spans="3:8" s="27" customFormat="1" x14ac:dyDescent="0.2">
      <c r="C82" s="30"/>
      <c r="D82" s="7"/>
      <c r="E82" s="7"/>
      <c r="F82" s="7"/>
      <c r="G82" s="7"/>
      <c r="H82" s="7"/>
    </row>
    <row r="83" spans="3:8" s="27" customFormat="1" x14ac:dyDescent="0.2">
      <c r="C83" s="30"/>
      <c r="D83" s="7"/>
      <c r="E83" s="7"/>
      <c r="F83" s="7"/>
      <c r="G83" s="7"/>
      <c r="H83" s="7"/>
    </row>
    <row r="84" spans="3:8" s="27" customFormat="1" x14ac:dyDescent="0.2">
      <c r="C84" s="30"/>
      <c r="D84" s="7"/>
      <c r="E84" s="7"/>
      <c r="F84" s="7"/>
      <c r="G84" s="7"/>
      <c r="H84" s="7"/>
    </row>
    <row r="85" spans="3:8" s="27" customFormat="1" x14ac:dyDescent="0.2">
      <c r="C85" s="30"/>
      <c r="D85" s="7"/>
      <c r="E85" s="7"/>
      <c r="F85" s="7"/>
      <c r="G85" s="7"/>
      <c r="H85" s="7"/>
    </row>
    <row r="86" spans="3:8" s="27" customFormat="1" x14ac:dyDescent="0.2">
      <c r="C86" s="30"/>
      <c r="D86" s="7"/>
      <c r="E86" s="7"/>
      <c r="F86" s="7"/>
      <c r="G86" s="7"/>
      <c r="H86" s="7"/>
    </row>
    <row r="87" spans="3:8" s="27" customFormat="1" x14ac:dyDescent="0.2">
      <c r="C87" s="30"/>
      <c r="D87" s="7"/>
      <c r="E87" s="7"/>
      <c r="F87" s="7"/>
      <c r="G87" s="7"/>
      <c r="H87" s="7"/>
    </row>
    <row r="88" spans="3:8" s="27" customFormat="1" x14ac:dyDescent="0.2">
      <c r="C88" s="30"/>
      <c r="D88" s="7"/>
      <c r="E88" s="7"/>
      <c r="F88" s="7"/>
      <c r="G88" s="7"/>
      <c r="H88" s="7"/>
    </row>
    <row r="89" spans="3:8" s="27" customFormat="1" x14ac:dyDescent="0.2">
      <c r="C89" s="30"/>
      <c r="D89" s="7"/>
      <c r="E89" s="7"/>
      <c r="F89" s="7"/>
      <c r="G89" s="7"/>
      <c r="H89" s="7"/>
    </row>
    <row r="90" spans="3:8" s="27" customFormat="1" x14ac:dyDescent="0.2">
      <c r="C90" s="30"/>
      <c r="D90" s="7"/>
      <c r="E90" s="7"/>
      <c r="F90" s="7"/>
      <c r="G90" s="7"/>
      <c r="H90" s="7"/>
    </row>
    <row r="91" spans="3:8" s="27" customFormat="1" x14ac:dyDescent="0.2">
      <c r="C91" s="30"/>
      <c r="D91" s="7"/>
      <c r="E91" s="7"/>
      <c r="F91" s="7"/>
      <c r="G91" s="7"/>
      <c r="H91" s="7"/>
    </row>
    <row r="92" spans="3:8" s="27" customFormat="1" x14ac:dyDescent="0.2">
      <c r="C92" s="30"/>
      <c r="D92" s="7"/>
      <c r="E92" s="7"/>
      <c r="F92" s="7"/>
      <c r="G92" s="7"/>
      <c r="H92" s="7"/>
    </row>
    <row r="93" spans="3:8" s="27" customFormat="1" x14ac:dyDescent="0.2">
      <c r="C93" s="30"/>
      <c r="D93" s="7"/>
      <c r="E93" s="7"/>
      <c r="F93" s="7"/>
      <c r="G93" s="7"/>
      <c r="H93" s="7"/>
    </row>
    <row r="94" spans="3:8" s="27" customFormat="1" x14ac:dyDescent="0.2">
      <c r="C94" s="30"/>
      <c r="D94" s="7"/>
      <c r="E94" s="7"/>
      <c r="F94" s="7"/>
      <c r="G94" s="7"/>
      <c r="H94" s="7"/>
    </row>
    <row r="95" spans="3:8" s="27" customFormat="1" x14ac:dyDescent="0.2">
      <c r="C95" s="30"/>
      <c r="D95" s="7"/>
      <c r="E95" s="7"/>
      <c r="F95" s="7"/>
      <c r="G95" s="7"/>
      <c r="H95" s="7"/>
    </row>
    <row r="96" spans="3:8" s="27" customFormat="1" x14ac:dyDescent="0.2">
      <c r="C96" s="30"/>
      <c r="D96" s="7"/>
      <c r="E96" s="7"/>
      <c r="F96" s="7"/>
      <c r="G96" s="7"/>
      <c r="H96" s="7"/>
    </row>
    <row r="97" spans="1:9" s="27" customFormat="1" x14ac:dyDescent="0.2">
      <c r="C97" s="30"/>
      <c r="D97" s="7"/>
      <c r="E97" s="7"/>
      <c r="F97" s="7"/>
      <c r="G97" s="7"/>
      <c r="H97" s="7"/>
    </row>
    <row r="98" spans="1:9" s="27" customFormat="1" x14ac:dyDescent="0.2">
      <c r="C98" s="30"/>
      <c r="D98" s="7"/>
      <c r="E98" s="7"/>
      <c r="F98" s="7"/>
      <c r="G98" s="7"/>
      <c r="H98" s="7"/>
    </row>
    <row r="99" spans="1:9" x14ac:dyDescent="0.2">
      <c r="A99" s="10"/>
      <c r="B99" s="10"/>
      <c r="C99" s="10"/>
      <c r="D99" s="11"/>
      <c r="E99" s="11"/>
      <c r="F99" s="11"/>
      <c r="G99" s="11"/>
      <c r="H99" s="11"/>
      <c r="I99" s="10"/>
    </row>
    <row r="100" spans="1:9" x14ac:dyDescent="0.2">
      <c r="A100" s="28"/>
      <c r="B100" s="29"/>
      <c r="C100" s="29"/>
    </row>
    <row r="101" spans="1:9" x14ac:dyDescent="0.2">
      <c r="A101" s="28"/>
      <c r="B101" s="29"/>
      <c r="C101" s="29"/>
    </row>
    <row r="102" spans="1:9" x14ac:dyDescent="0.2">
      <c r="A102" s="28"/>
      <c r="B102" s="29"/>
      <c r="C102" s="29"/>
    </row>
    <row r="103" spans="1:9" x14ac:dyDescent="0.2">
      <c r="A103" s="28"/>
      <c r="B103" s="29"/>
      <c r="C103" s="29"/>
    </row>
    <row r="104" spans="1:9" x14ac:dyDescent="0.2">
      <c r="A104" s="28"/>
      <c r="B104" s="29"/>
      <c r="C104" s="29"/>
    </row>
  </sheetData>
  <mergeCells count="17">
    <mergeCell ref="A27:B27"/>
    <mergeCell ref="C26:D26"/>
    <mergeCell ref="C27:D27"/>
    <mergeCell ref="B17:C17"/>
    <mergeCell ref="B18:C18"/>
    <mergeCell ref="G27:H27"/>
    <mergeCell ref="E26:F26"/>
    <mergeCell ref="E27:F27"/>
    <mergeCell ref="I26:J26"/>
    <mergeCell ref="I27:J27"/>
    <mergeCell ref="A1:I1"/>
    <mergeCell ref="A2:I2"/>
    <mergeCell ref="A3:I3"/>
    <mergeCell ref="A4:I4"/>
    <mergeCell ref="G26:H26"/>
    <mergeCell ref="A26:B26"/>
    <mergeCell ref="B10:C10"/>
  </mergeCells>
  <dataValidations count="9">
    <dataValidation allowBlank="1" showInputMessage="1" showErrorMessage="1" prompt="Indicar si el deudor ya sobrepasó el plazo estipulado para pago, 90, 180 o 365 días." sqref="J9 J16"/>
    <dataValidation allowBlank="1" showInputMessage="1" showErrorMessage="1" prompt="Informar sobre caraterísticas cualitativas de la cuenta, ejemplo: acciones implementadas para su recuperación, causas de la demora en su recuperación." sqref="I9 I16"/>
    <dataValidation allowBlank="1" showInputMessage="1" showErrorMessage="1" prompt="Importe de la cuentas por cobrar con vencimiento mayor a 365 días." sqref="H9 H16"/>
    <dataValidation allowBlank="1" showInputMessage="1" showErrorMessage="1" prompt="Importe de la cuentas por cobrar con fecha de vencimiento de 181 a 365 días." sqref="G9 G16"/>
    <dataValidation allowBlank="1" showInputMessage="1" showErrorMessage="1" prompt="Importe de la cuentas por cobrar con fecha de vencimiento de 91 a 180 días." sqref="F9 F16"/>
    <dataValidation allowBlank="1" showInputMessage="1" showErrorMessage="1" prompt="Importe de la cuentas por cobrar con fecha de vencimiento de 1 a 90 días." sqref="E9 E16"/>
    <dataValidation allowBlank="1" showInputMessage="1" showErrorMessage="1" prompt="Corresponde al nombre o descripción de la cuenta de acuerdo al Plan de Cuentas emitido por el CONAC." sqref="B9:C9 B16:C16"/>
    <dataValidation allowBlank="1" showInputMessage="1" showErrorMessage="1" prompt="Corresponde al número de la cuenta de acuerdo al Plan de Cuentas emitido por el CONAC (DOF 23/12/2015). Excepto cuentas por cobrar de contribuciones o fideicomisos que se encuentran dentro de inversiones financieras..." sqref="A9 A16"/>
    <dataValidation allowBlank="1" showInputMessage="1" showErrorMessage="1" prompt="Saldo final del periodo de la información financiera trimestral presentada, el cual debe coincidir con la suma de las columnas de 90, 180, 365 y más de 365 días." sqref="D9 D16"/>
  </dataValidations>
  <printOptions horizontalCentered="1"/>
  <pageMargins left="0.70866141732283472" right="0.70866141732283472" top="0.74803149606299213" bottom="0.74803149606299213" header="0.31496062992125984" footer="0.31496062992125984"/>
  <pageSetup scale="78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1"/>
  <sheetViews>
    <sheetView zoomScaleNormal="100" zoomScaleSheetLayoutView="100" workbookViewId="0">
      <selection activeCell="F10" sqref="F10"/>
    </sheetView>
  </sheetViews>
  <sheetFormatPr baseColWidth="10" defaultRowHeight="11.25" x14ac:dyDescent="0.2"/>
  <cols>
    <col min="1" max="1" width="15.5703125" style="6" customWidth="1"/>
    <col min="2" max="2" width="14.140625" style="6" customWidth="1"/>
    <col min="3" max="3" width="11.5703125" style="30" customWidth="1"/>
    <col min="4" max="4" width="14.140625" style="30" customWidth="1"/>
    <col min="5" max="5" width="21.140625" style="30" customWidth="1"/>
    <col min="6" max="6" width="25.28515625" style="7" customWidth="1"/>
    <col min="7" max="7" width="17.7109375" style="6" customWidth="1"/>
    <col min="8" max="8" width="7.7109375" style="6" customWidth="1"/>
    <col min="9" max="16384" width="11.42578125" style="6"/>
  </cols>
  <sheetData>
    <row r="1" spans="1:9" ht="18" x14ac:dyDescent="0.25">
      <c r="A1" s="324" t="s">
        <v>238</v>
      </c>
      <c r="B1" s="324"/>
      <c r="C1" s="324"/>
      <c r="D1" s="324"/>
      <c r="E1" s="324"/>
      <c r="F1" s="324"/>
      <c r="G1" s="324"/>
      <c r="H1" s="324"/>
      <c r="I1" s="324"/>
    </row>
    <row r="2" spans="1:9" ht="20.25" x14ac:dyDescent="0.3">
      <c r="A2" s="325" t="s">
        <v>239</v>
      </c>
      <c r="B2" s="325"/>
      <c r="C2" s="325"/>
      <c r="D2" s="325"/>
      <c r="E2" s="325"/>
      <c r="F2" s="325"/>
      <c r="G2" s="325"/>
      <c r="H2" s="325"/>
      <c r="I2" s="325"/>
    </row>
    <row r="3" spans="1:9" ht="15" x14ac:dyDescent="0.25">
      <c r="A3" s="326" t="s">
        <v>300</v>
      </c>
      <c r="B3" s="326"/>
      <c r="C3" s="326"/>
      <c r="D3" s="326"/>
      <c r="E3" s="326"/>
      <c r="F3" s="326"/>
      <c r="G3" s="326"/>
      <c r="H3" s="326"/>
      <c r="I3" s="326"/>
    </row>
    <row r="4" spans="1:9" x14ac:dyDescent="0.2">
      <c r="A4" s="327" t="s">
        <v>175</v>
      </c>
      <c r="B4" s="327"/>
      <c r="C4" s="327"/>
      <c r="D4" s="327"/>
      <c r="E4" s="327"/>
      <c r="F4" s="327"/>
      <c r="G4" s="327"/>
      <c r="H4" s="327"/>
      <c r="I4" s="327"/>
    </row>
    <row r="5" spans="1:9" s="30" customFormat="1" x14ac:dyDescent="0.2">
      <c r="A5" s="1"/>
      <c r="B5" s="1"/>
      <c r="C5" s="1"/>
      <c r="D5" s="1"/>
      <c r="E5" s="2"/>
      <c r="F5" s="3"/>
      <c r="G5" s="4"/>
    </row>
    <row r="6" spans="1:9" s="30" customFormat="1" x14ac:dyDescent="0.2">
      <c r="A6" s="1"/>
      <c r="B6" s="1"/>
      <c r="C6" s="1"/>
      <c r="D6" s="1"/>
      <c r="E6" s="2"/>
      <c r="F6" s="3"/>
      <c r="G6" s="4"/>
    </row>
    <row r="7" spans="1:9" s="9" customFormat="1" ht="17.25" customHeight="1" x14ac:dyDescent="0.2">
      <c r="A7" s="172" t="s">
        <v>56</v>
      </c>
      <c r="B7" s="200"/>
      <c r="C7" s="61"/>
      <c r="D7" s="61"/>
      <c r="E7" s="61"/>
      <c r="F7" s="64"/>
      <c r="G7" s="65" t="s">
        <v>54</v>
      </c>
    </row>
    <row r="8" spans="1:9" ht="12" x14ac:dyDescent="0.2">
      <c r="A8" s="66"/>
      <c r="B8" s="66"/>
      <c r="C8" s="66"/>
      <c r="D8" s="66"/>
      <c r="E8" s="66"/>
      <c r="F8" s="67"/>
      <c r="G8" s="68"/>
    </row>
    <row r="9" spans="1:9" ht="18.75" customHeight="1" x14ac:dyDescent="0.2">
      <c r="A9" s="55" t="s">
        <v>42</v>
      </c>
      <c r="B9" s="152" t="s">
        <v>43</v>
      </c>
      <c r="C9" s="176"/>
      <c r="D9" s="148"/>
      <c r="E9" s="133"/>
      <c r="F9" s="69" t="s">
        <v>44</v>
      </c>
      <c r="G9" s="70" t="s">
        <v>55</v>
      </c>
    </row>
    <row r="10" spans="1:9" ht="20.100000000000001" customHeight="1" x14ac:dyDescent="0.2">
      <c r="A10" s="31">
        <v>1151100000</v>
      </c>
      <c r="B10" s="339" t="s">
        <v>180</v>
      </c>
      <c r="C10" s="340"/>
      <c r="D10" s="340"/>
      <c r="E10" s="341"/>
      <c r="F10" s="295">
        <v>1428906.65</v>
      </c>
      <c r="G10" s="217" t="s">
        <v>247</v>
      </c>
    </row>
    <row r="11" spans="1:9" ht="21" customHeight="1" x14ac:dyDescent="0.2">
      <c r="A11" s="71"/>
      <c r="B11" s="173" t="s">
        <v>134</v>
      </c>
      <c r="C11" s="174"/>
      <c r="D11" s="174"/>
      <c r="E11" s="175"/>
      <c r="F11" s="296">
        <f>SUM(F10:F10)</f>
        <v>1428906.65</v>
      </c>
      <c r="G11" s="72"/>
    </row>
    <row r="20" spans="1:7" x14ac:dyDescent="0.2">
      <c r="A20" s="329"/>
      <c r="B20" s="329"/>
      <c r="C20" s="334"/>
      <c r="D20" s="334"/>
      <c r="E20" s="35"/>
      <c r="F20" s="166"/>
      <c r="G20" s="35"/>
    </row>
    <row r="21" spans="1:7" x14ac:dyDescent="0.2">
      <c r="A21" s="333"/>
      <c r="B21" s="333"/>
      <c r="C21" s="332"/>
      <c r="D21" s="332"/>
      <c r="E21" s="38"/>
      <c r="F21" s="165"/>
      <c r="G21" s="165"/>
    </row>
  </sheetData>
  <mergeCells count="9">
    <mergeCell ref="A1:I1"/>
    <mergeCell ref="A2:I2"/>
    <mergeCell ref="A3:I3"/>
    <mergeCell ref="A4:I4"/>
    <mergeCell ref="A21:B21"/>
    <mergeCell ref="C21:D21"/>
    <mergeCell ref="A20:B20"/>
    <mergeCell ref="C20:D20"/>
    <mergeCell ref="B10:E10"/>
  </mergeCells>
  <dataValidations count="4">
    <dataValidation allowBlank="1" showInputMessage="1" showErrorMessage="1" prompt="Corresponde al nombre o descripción de la cuenta de acuerdo al Plan de Cuentas emitido por el CONAC." sqref="B9:E9"/>
    <dataValidation allowBlank="1" showInputMessage="1" showErrorMessage="1" prompt="Método de valuación aplicados." sqref="G9"/>
    <dataValidation allowBlank="1" showInputMessage="1" showErrorMessage="1" prompt="Corresponde al número de la cuenta de acuerdo al Plan de Cuentas emitido por el CONAC (DOF 23/12/2015)." sqref="A9"/>
    <dataValidation allowBlank="1" showInputMessage="1" showErrorMessage="1" prompt="Saldo final de la Información Financiera Trimestral que se presenta (trimestral: 1er, 2do, 3ro. o 4to.)." sqref="F9"/>
  </dataValidations>
  <printOptions horizontalCentered="1"/>
  <pageMargins left="0.70866141732283472" right="0.70866141732283472" top="0.74803149606299213" bottom="0.74803149606299213" header="0.31496062992125984" footer="0.31496062992125984"/>
  <pageSetup scale="88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4"/>
  <sheetViews>
    <sheetView topLeftCell="A13" zoomScaleNormal="100" zoomScaleSheetLayoutView="100" workbookViewId="0">
      <selection activeCell="F35" sqref="F35"/>
    </sheetView>
  </sheetViews>
  <sheetFormatPr baseColWidth="10" defaultRowHeight="11.25" x14ac:dyDescent="0.2"/>
  <cols>
    <col min="1" max="1" width="12.42578125" style="6" customWidth="1"/>
    <col min="2" max="2" width="13.5703125" style="6" customWidth="1"/>
    <col min="3" max="3" width="17.140625" style="30" customWidth="1"/>
    <col min="4" max="4" width="24.5703125" style="30" customWidth="1"/>
    <col min="5" max="6" width="15.28515625" style="7" bestFit="1" customWidth="1"/>
    <col min="7" max="7" width="12.85546875" style="7" bestFit="1" customWidth="1"/>
    <col min="8" max="8" width="15" style="6" bestFit="1" customWidth="1"/>
    <col min="9" max="9" width="17.7109375" style="6" customWidth="1"/>
    <col min="10" max="10" width="16.85546875" style="6" customWidth="1"/>
    <col min="11" max="16384" width="11.42578125" style="6"/>
  </cols>
  <sheetData>
    <row r="1" spans="1:12" s="258" customFormat="1" ht="18" x14ac:dyDescent="0.25">
      <c r="A1" s="324" t="s">
        <v>238</v>
      </c>
      <c r="B1" s="324"/>
      <c r="C1" s="324"/>
      <c r="D1" s="324"/>
      <c r="E1" s="324"/>
      <c r="F1" s="324"/>
      <c r="G1" s="324"/>
      <c r="H1" s="324"/>
      <c r="I1" s="324"/>
      <c r="J1" s="267"/>
      <c r="K1" s="267"/>
      <c r="L1" s="267"/>
    </row>
    <row r="2" spans="1:12" s="258" customFormat="1" ht="20.25" x14ac:dyDescent="0.3">
      <c r="A2" s="325" t="s">
        <v>239</v>
      </c>
      <c r="B2" s="325"/>
      <c r="C2" s="325"/>
      <c r="D2" s="325"/>
      <c r="E2" s="325"/>
      <c r="F2" s="325"/>
      <c r="G2" s="325"/>
      <c r="H2" s="325"/>
      <c r="I2" s="325"/>
      <c r="J2" s="268"/>
      <c r="K2" s="268"/>
      <c r="L2" s="268"/>
    </row>
    <row r="3" spans="1:12" s="258" customFormat="1" ht="15" x14ac:dyDescent="0.25">
      <c r="A3" s="326" t="s">
        <v>300</v>
      </c>
      <c r="B3" s="326"/>
      <c r="C3" s="326"/>
      <c r="D3" s="326"/>
      <c r="E3" s="326"/>
      <c r="F3" s="326"/>
      <c r="G3" s="326"/>
      <c r="H3" s="326"/>
      <c r="I3" s="326"/>
      <c r="J3" s="268"/>
      <c r="K3" s="268"/>
      <c r="L3" s="268"/>
    </row>
    <row r="4" spans="1:12" s="30" customFormat="1" x14ac:dyDescent="0.2">
      <c r="A4" s="327" t="s">
        <v>175</v>
      </c>
      <c r="B4" s="327"/>
      <c r="C4" s="327"/>
      <c r="D4" s="327"/>
      <c r="E4" s="327"/>
      <c r="F4" s="327"/>
      <c r="G4" s="327"/>
      <c r="H4" s="327"/>
      <c r="I4" s="327"/>
      <c r="J4" s="7"/>
      <c r="L4" s="5"/>
    </row>
    <row r="5" spans="1:12" s="30" customFormat="1" x14ac:dyDescent="0.2">
      <c r="A5" s="256"/>
      <c r="B5" s="256"/>
      <c r="C5" s="256"/>
      <c r="D5" s="256"/>
      <c r="E5" s="257"/>
      <c r="F5" s="3"/>
      <c r="G5" s="4"/>
      <c r="H5" s="258"/>
      <c r="I5" s="258"/>
      <c r="J5" s="7"/>
      <c r="L5" s="5"/>
    </row>
    <row r="6" spans="1:12" s="30" customFormat="1" x14ac:dyDescent="0.2">
      <c r="A6" s="256"/>
      <c r="B6" s="256"/>
      <c r="C6" s="256"/>
      <c r="D6" s="256"/>
      <c r="E6" s="257"/>
      <c r="F6" s="3"/>
      <c r="G6" s="4"/>
      <c r="H6" s="258"/>
      <c r="I6" s="258"/>
      <c r="J6" s="7"/>
      <c r="L6" s="5"/>
    </row>
    <row r="7" spans="1:12" ht="11.25" customHeight="1" x14ac:dyDescent="0.2">
      <c r="A7" s="167" t="s">
        <v>57</v>
      </c>
      <c r="B7" s="147"/>
      <c r="C7" s="147"/>
      <c r="D7" s="168"/>
      <c r="E7" s="73"/>
      <c r="F7" s="73"/>
      <c r="G7" s="73"/>
      <c r="H7" s="53" t="s">
        <v>58</v>
      </c>
      <c r="I7" s="52"/>
      <c r="J7" s="52"/>
    </row>
    <row r="8" spans="1:12" ht="12" x14ac:dyDescent="0.2">
      <c r="A8" s="74"/>
      <c r="B8" s="74"/>
      <c r="C8" s="74"/>
      <c r="D8" s="74"/>
      <c r="E8" s="73"/>
      <c r="F8" s="75"/>
      <c r="G8" s="75"/>
      <c r="H8" s="76"/>
      <c r="I8" s="52"/>
      <c r="J8" s="52"/>
    </row>
    <row r="9" spans="1:12" ht="15" customHeight="1" x14ac:dyDescent="0.2">
      <c r="A9" s="45" t="s">
        <v>42</v>
      </c>
      <c r="B9" s="152" t="s">
        <v>43</v>
      </c>
      <c r="C9" s="148"/>
      <c r="D9" s="133"/>
      <c r="E9" s="143" t="s">
        <v>59</v>
      </c>
      <c r="F9" s="77" t="s">
        <v>60</v>
      </c>
      <c r="G9" s="77" t="s">
        <v>61</v>
      </c>
      <c r="H9" s="47" t="s">
        <v>62</v>
      </c>
      <c r="I9" s="52"/>
      <c r="J9" s="52"/>
    </row>
    <row r="10" spans="1:12" ht="12" x14ac:dyDescent="0.2">
      <c r="A10" s="31">
        <v>1231000000</v>
      </c>
      <c r="B10" s="337" t="s">
        <v>181</v>
      </c>
      <c r="C10" s="342"/>
      <c r="D10" s="338"/>
      <c r="E10" s="32">
        <v>6414587</v>
      </c>
      <c r="F10" s="32">
        <v>6414587</v>
      </c>
      <c r="G10" s="32">
        <f>F10-E10</f>
        <v>0</v>
      </c>
      <c r="H10" s="283" t="s">
        <v>248</v>
      </c>
      <c r="I10" s="52"/>
      <c r="J10" s="52"/>
    </row>
    <row r="11" spans="1:12" s="25" customFormat="1" ht="12" x14ac:dyDescent="0.2">
      <c r="A11" s="31">
        <v>1233000000</v>
      </c>
      <c r="B11" s="337" t="s">
        <v>231</v>
      </c>
      <c r="C11" s="342"/>
      <c r="D11" s="338"/>
      <c r="E11" s="282">
        <v>42559324.729999997</v>
      </c>
      <c r="F11" s="32">
        <v>42559324.729999997</v>
      </c>
      <c r="G11" s="32">
        <f t="shared" ref="G11" si="0">F11-E11</f>
        <v>0</v>
      </c>
      <c r="H11" s="283" t="s">
        <v>248</v>
      </c>
      <c r="I11" s="52"/>
      <c r="J11" s="52"/>
    </row>
    <row r="12" spans="1:12" ht="12" x14ac:dyDescent="0.2">
      <c r="A12" s="63"/>
      <c r="B12" s="145" t="s">
        <v>162</v>
      </c>
      <c r="C12" s="149"/>
      <c r="D12" s="146"/>
      <c r="E12" s="144">
        <f>SUM(E10:E11)</f>
        <v>48973911.729999997</v>
      </c>
      <c r="F12" s="60">
        <f>SUM(F10:F11)</f>
        <v>48973911.729999997</v>
      </c>
      <c r="G12" s="60">
        <f>SUM(G10:G11)</f>
        <v>0</v>
      </c>
      <c r="H12" s="60"/>
      <c r="I12" s="52"/>
      <c r="J12" s="52"/>
    </row>
    <row r="13" spans="1:12" ht="12" x14ac:dyDescent="0.2">
      <c r="A13" s="61"/>
      <c r="B13" s="61"/>
      <c r="C13" s="61"/>
      <c r="D13" s="61"/>
      <c r="E13" s="62"/>
      <c r="F13" s="62"/>
      <c r="G13" s="62"/>
      <c r="H13" s="61"/>
      <c r="I13" s="52"/>
      <c r="J13" s="52"/>
    </row>
    <row r="14" spans="1:12" ht="12" x14ac:dyDescent="0.2">
      <c r="A14" s="61"/>
      <c r="B14" s="61"/>
      <c r="C14" s="61"/>
      <c r="D14" s="61"/>
      <c r="E14" s="62"/>
      <c r="F14" s="62"/>
      <c r="G14" s="62"/>
      <c r="H14" s="61"/>
      <c r="I14" s="52"/>
      <c r="J14" s="52"/>
    </row>
    <row r="15" spans="1:12" ht="11.25" customHeight="1" x14ac:dyDescent="0.2">
      <c r="A15" s="167" t="s">
        <v>63</v>
      </c>
      <c r="B15" s="200"/>
      <c r="C15" s="61"/>
      <c r="D15" s="61"/>
      <c r="E15" s="73"/>
      <c r="F15" s="73"/>
      <c r="G15" s="73"/>
      <c r="H15" s="53" t="s">
        <v>58</v>
      </c>
      <c r="I15" s="52"/>
      <c r="J15" s="52"/>
    </row>
    <row r="16" spans="1:12" ht="12.75" customHeight="1" x14ac:dyDescent="0.2">
      <c r="A16" s="66"/>
      <c r="B16" s="66"/>
      <c r="C16" s="66"/>
      <c r="D16" s="66"/>
      <c r="E16" s="79"/>
      <c r="F16" s="42"/>
      <c r="G16" s="42"/>
      <c r="H16" s="52"/>
      <c r="I16" s="52"/>
      <c r="J16" s="52"/>
    </row>
    <row r="17" spans="1:10" ht="15" customHeight="1" x14ac:dyDescent="0.2">
      <c r="A17" s="45" t="s">
        <v>42</v>
      </c>
      <c r="B17" s="152" t="s">
        <v>43</v>
      </c>
      <c r="C17" s="148"/>
      <c r="D17" s="133"/>
      <c r="E17" s="143" t="s">
        <v>59</v>
      </c>
      <c r="F17" s="77" t="s">
        <v>60</v>
      </c>
      <c r="G17" s="77" t="s">
        <v>61</v>
      </c>
      <c r="H17" s="47" t="s">
        <v>62</v>
      </c>
      <c r="I17" s="52"/>
      <c r="J17" s="52"/>
    </row>
    <row r="18" spans="1:10" ht="12" x14ac:dyDescent="0.2">
      <c r="A18" s="31">
        <v>1241100000</v>
      </c>
      <c r="B18" s="337" t="s">
        <v>182</v>
      </c>
      <c r="C18" s="342"/>
      <c r="D18" s="338"/>
      <c r="E18" s="32">
        <v>9660121.0299999993</v>
      </c>
      <c r="F18" s="32">
        <v>11282563</v>
      </c>
      <c r="G18" s="32">
        <f>F18-E18</f>
        <v>1622441.9700000007</v>
      </c>
      <c r="H18" s="78" t="s">
        <v>248</v>
      </c>
      <c r="I18" s="52"/>
    </row>
    <row r="19" spans="1:10" s="25" customFormat="1" ht="12" x14ac:dyDescent="0.2">
      <c r="A19" s="31">
        <v>1241200000</v>
      </c>
      <c r="B19" s="337" t="s">
        <v>249</v>
      </c>
      <c r="C19" s="342"/>
      <c r="D19" s="338"/>
      <c r="E19" s="32">
        <v>202508.55</v>
      </c>
      <c r="F19" s="32">
        <v>404290.55</v>
      </c>
      <c r="G19" s="32">
        <f t="shared" ref="G19:G27" si="1">F19-E19</f>
        <v>201782</v>
      </c>
      <c r="H19" s="78" t="s">
        <v>248</v>
      </c>
      <c r="I19" s="52"/>
    </row>
    <row r="20" spans="1:10" s="25" customFormat="1" ht="12" x14ac:dyDescent="0.2">
      <c r="A20" s="31">
        <v>1241300000</v>
      </c>
      <c r="B20" s="337" t="s">
        <v>250</v>
      </c>
      <c r="C20" s="342"/>
      <c r="D20" s="338"/>
      <c r="E20" s="32">
        <v>8780284.0999999996</v>
      </c>
      <c r="F20" s="32">
        <v>11148653.01</v>
      </c>
      <c r="G20" s="32">
        <f t="shared" si="1"/>
        <v>2368368.91</v>
      </c>
      <c r="H20" s="78" t="s">
        <v>248</v>
      </c>
      <c r="I20" s="52"/>
    </row>
    <row r="21" spans="1:10" s="30" customFormat="1" ht="12" x14ac:dyDescent="0.2">
      <c r="A21" s="31">
        <v>1241900000</v>
      </c>
      <c r="B21" s="337" t="s">
        <v>251</v>
      </c>
      <c r="C21" s="342"/>
      <c r="D21" s="338"/>
      <c r="E21" s="32">
        <v>1246098.83</v>
      </c>
      <c r="F21" s="32">
        <v>1646303.44</v>
      </c>
      <c r="G21" s="32">
        <f t="shared" si="1"/>
        <v>400204.60999999987</v>
      </c>
      <c r="H21" s="78" t="s">
        <v>248</v>
      </c>
      <c r="I21" s="52"/>
    </row>
    <row r="22" spans="1:10" s="258" customFormat="1" ht="12" x14ac:dyDescent="0.2">
      <c r="A22" s="31">
        <v>1243100000</v>
      </c>
      <c r="B22" s="337" t="s">
        <v>301</v>
      </c>
      <c r="C22" s="342"/>
      <c r="D22" s="338"/>
      <c r="E22" s="32">
        <v>3673.72</v>
      </c>
      <c r="F22" s="32">
        <v>3673.72</v>
      </c>
      <c r="G22" s="32">
        <f t="shared" si="1"/>
        <v>0</v>
      </c>
      <c r="H22" s="78"/>
      <c r="I22" s="52"/>
    </row>
    <row r="23" spans="1:10" s="30" customFormat="1" ht="12" x14ac:dyDescent="0.2">
      <c r="A23" s="31">
        <v>1244100000</v>
      </c>
      <c r="B23" s="337" t="s">
        <v>183</v>
      </c>
      <c r="C23" s="342"/>
      <c r="D23" s="338"/>
      <c r="E23" s="32">
        <v>3993516</v>
      </c>
      <c r="F23" s="32">
        <v>4307508</v>
      </c>
      <c r="G23" s="32">
        <f t="shared" si="1"/>
        <v>313992</v>
      </c>
      <c r="H23" s="78" t="s">
        <v>248</v>
      </c>
      <c r="I23" s="52"/>
    </row>
    <row r="24" spans="1:10" s="30" customFormat="1" ht="12" x14ac:dyDescent="0.2">
      <c r="A24" s="31">
        <v>1244900000</v>
      </c>
      <c r="B24" s="337" t="s">
        <v>184</v>
      </c>
      <c r="C24" s="342"/>
      <c r="D24" s="338"/>
      <c r="E24" s="32">
        <v>487099.99</v>
      </c>
      <c r="F24" s="32">
        <v>487099.99</v>
      </c>
      <c r="G24" s="32">
        <f t="shared" si="1"/>
        <v>0</v>
      </c>
      <c r="H24" s="78" t="s">
        <v>248</v>
      </c>
      <c r="I24" s="52"/>
    </row>
    <row r="25" spans="1:10" s="25" customFormat="1" ht="12" x14ac:dyDescent="0.2">
      <c r="A25" s="31">
        <v>1246400000</v>
      </c>
      <c r="B25" s="337" t="s">
        <v>185</v>
      </c>
      <c r="C25" s="342"/>
      <c r="D25" s="338"/>
      <c r="E25" s="32">
        <v>315128.38</v>
      </c>
      <c r="F25" s="32">
        <v>632184.80000000005</v>
      </c>
      <c r="G25" s="32">
        <f t="shared" si="1"/>
        <v>317056.42000000004</v>
      </c>
      <c r="H25" s="78" t="s">
        <v>248</v>
      </c>
      <c r="I25" s="52"/>
    </row>
    <row r="26" spans="1:10" s="25" customFormat="1" ht="12" x14ac:dyDescent="0.2">
      <c r="A26" s="31">
        <v>1246500000</v>
      </c>
      <c r="B26" s="337" t="s">
        <v>252</v>
      </c>
      <c r="C26" s="342"/>
      <c r="D26" s="338"/>
      <c r="E26" s="32">
        <v>2110295.02</v>
      </c>
      <c r="F26" s="32">
        <v>2242344.02</v>
      </c>
      <c r="G26" s="32">
        <f t="shared" si="1"/>
        <v>132049</v>
      </c>
      <c r="H26" s="78" t="s">
        <v>248</v>
      </c>
      <c r="I26" s="52"/>
    </row>
    <row r="27" spans="1:10" s="25" customFormat="1" ht="12" x14ac:dyDescent="0.2">
      <c r="A27" s="31">
        <v>1246700000</v>
      </c>
      <c r="B27" s="337" t="s">
        <v>253</v>
      </c>
      <c r="C27" s="342"/>
      <c r="D27" s="338"/>
      <c r="E27" s="32">
        <v>354970.57</v>
      </c>
      <c r="F27" s="32">
        <v>401826.06</v>
      </c>
      <c r="G27" s="32">
        <f t="shared" si="1"/>
        <v>46855.489999999991</v>
      </c>
      <c r="H27" s="78" t="s">
        <v>248</v>
      </c>
      <c r="I27" s="52"/>
    </row>
    <row r="28" spans="1:10" ht="12" x14ac:dyDescent="0.2">
      <c r="A28" s="63"/>
      <c r="B28" s="145" t="s">
        <v>136</v>
      </c>
      <c r="C28" s="149"/>
      <c r="D28" s="146"/>
      <c r="E28" s="144">
        <f>SUM(E18:E27)</f>
        <v>27153696.189999994</v>
      </c>
      <c r="F28" s="60">
        <f>SUM(F18:F27)</f>
        <v>32556446.59</v>
      </c>
      <c r="G28" s="60">
        <f>SUM(G18:G27)</f>
        <v>5402750.4000000004</v>
      </c>
      <c r="H28" s="60"/>
      <c r="I28" s="52"/>
      <c r="J28" s="82"/>
    </row>
    <row r="29" spans="1:10" s="8" customFormat="1" ht="12" x14ac:dyDescent="0.2">
      <c r="A29" s="80"/>
      <c r="B29" s="80"/>
      <c r="C29" s="80"/>
      <c r="D29" s="80"/>
      <c r="E29" s="81"/>
      <c r="F29" s="81"/>
      <c r="G29" s="81"/>
      <c r="H29" s="81"/>
      <c r="I29" s="82"/>
      <c r="J29" s="52"/>
    </row>
    <row r="30" spans="1:10" s="8" customFormat="1" ht="12" x14ac:dyDescent="0.2">
      <c r="A30" s="80"/>
      <c r="B30" s="80"/>
      <c r="C30" s="80"/>
      <c r="D30" s="80"/>
      <c r="E30" s="81"/>
      <c r="F30" s="81"/>
      <c r="G30" s="81"/>
      <c r="H30" s="81"/>
      <c r="I30" s="82"/>
      <c r="J30" s="52"/>
    </row>
    <row r="31" spans="1:10" ht="12" x14ac:dyDescent="0.2">
      <c r="A31" s="52"/>
      <c r="B31" s="52"/>
      <c r="C31" s="52"/>
      <c r="D31" s="52"/>
      <c r="E31" s="42"/>
      <c r="F31" s="42"/>
      <c r="G31" s="42"/>
      <c r="H31" s="52"/>
      <c r="I31" s="52"/>
      <c r="J31" s="52"/>
    </row>
    <row r="32" spans="1:10" ht="12" x14ac:dyDescent="0.2">
      <c r="A32" s="202" t="s">
        <v>176</v>
      </c>
      <c r="B32" s="205"/>
      <c r="C32" s="205"/>
      <c r="D32" s="206"/>
      <c r="E32" s="73"/>
      <c r="F32" s="73"/>
      <c r="G32" s="73"/>
      <c r="H32" s="52"/>
      <c r="I32" s="53" t="s">
        <v>58</v>
      </c>
      <c r="J32" s="47" t="s">
        <v>140</v>
      </c>
    </row>
    <row r="33" spans="1:10" ht="12" x14ac:dyDescent="0.2">
      <c r="A33" s="66"/>
      <c r="B33" s="66"/>
      <c r="C33" s="66"/>
      <c r="D33" s="66"/>
      <c r="E33" s="79"/>
      <c r="F33" s="42"/>
      <c r="G33" s="42"/>
      <c r="H33" s="52"/>
      <c r="I33" s="52"/>
      <c r="J33" s="218"/>
    </row>
    <row r="34" spans="1:10" ht="27.95" customHeight="1" x14ac:dyDescent="0.2">
      <c r="A34" s="55" t="s">
        <v>42</v>
      </c>
      <c r="B34" s="152" t="s">
        <v>43</v>
      </c>
      <c r="C34" s="148"/>
      <c r="D34" s="133"/>
      <c r="E34" s="143" t="s">
        <v>59</v>
      </c>
      <c r="F34" s="77" t="s">
        <v>60</v>
      </c>
      <c r="G34" s="77" t="s">
        <v>61</v>
      </c>
      <c r="H34" s="47" t="s">
        <v>62</v>
      </c>
      <c r="I34" s="47" t="s">
        <v>139</v>
      </c>
      <c r="J34" s="60"/>
    </row>
    <row r="35" spans="1:10" s="8" customFormat="1" ht="12" x14ac:dyDescent="0.2">
      <c r="A35" s="216">
        <v>126300000</v>
      </c>
      <c r="B35" s="337" t="s">
        <v>240</v>
      </c>
      <c r="C35" s="342"/>
      <c r="D35" s="338"/>
      <c r="E35" s="32">
        <v>15650354.539999999</v>
      </c>
      <c r="F35" s="32">
        <v>16197354.939999999</v>
      </c>
      <c r="G35" s="32">
        <f>F35-E35</f>
        <v>547000.40000000037</v>
      </c>
      <c r="H35" s="217" t="s">
        <v>186</v>
      </c>
      <c r="I35" s="217" t="s">
        <v>168</v>
      </c>
      <c r="J35" s="52"/>
    </row>
    <row r="36" spans="1:10" ht="12" x14ac:dyDescent="0.2">
      <c r="A36" s="63"/>
      <c r="B36" s="145" t="s">
        <v>137</v>
      </c>
      <c r="C36" s="149"/>
      <c r="D36" s="146"/>
      <c r="E36" s="144">
        <f>SUM(E35:E35)</f>
        <v>15650354.539999999</v>
      </c>
      <c r="F36" s="144">
        <f>SUM(F35:F35)</f>
        <v>16197354.939999999</v>
      </c>
      <c r="G36" s="236">
        <f>SUM(G35:G35)</f>
        <v>547000.40000000037</v>
      </c>
      <c r="H36" s="60"/>
      <c r="I36" s="60"/>
      <c r="J36" s="52"/>
    </row>
    <row r="37" spans="1:10" ht="12" x14ac:dyDescent="0.2">
      <c r="A37" s="52"/>
      <c r="B37" s="52"/>
      <c r="C37" s="52"/>
      <c r="D37" s="52"/>
      <c r="E37" s="42"/>
      <c r="F37" s="42"/>
      <c r="G37" s="42"/>
      <c r="H37" s="52"/>
      <c r="I37" s="52"/>
    </row>
    <row r="38" spans="1:10" ht="12" x14ac:dyDescent="0.2">
      <c r="A38" s="52"/>
      <c r="B38" s="52"/>
      <c r="C38" s="52"/>
      <c r="D38" s="52"/>
      <c r="E38" s="42"/>
      <c r="F38" s="42"/>
      <c r="G38" s="42"/>
      <c r="H38" s="52"/>
      <c r="I38" s="52"/>
    </row>
    <row r="41" spans="1:10" x14ac:dyDescent="0.2">
      <c r="J41" s="281"/>
    </row>
    <row r="42" spans="1:10" x14ac:dyDescent="0.2">
      <c r="J42" s="280"/>
    </row>
    <row r="43" spans="1:10" x14ac:dyDescent="0.2">
      <c r="I43" s="281"/>
    </row>
    <row r="44" spans="1:10" ht="25.5" customHeight="1" x14ac:dyDescent="0.2">
      <c r="I44" s="280"/>
    </row>
  </sheetData>
  <mergeCells count="17">
    <mergeCell ref="B18:D18"/>
    <mergeCell ref="B19:D19"/>
    <mergeCell ref="A1:I1"/>
    <mergeCell ref="A2:I2"/>
    <mergeCell ref="A3:I3"/>
    <mergeCell ref="B10:D10"/>
    <mergeCell ref="B11:D11"/>
    <mergeCell ref="A4:I4"/>
    <mergeCell ref="B20:D20"/>
    <mergeCell ref="B21:D21"/>
    <mergeCell ref="B22:D22"/>
    <mergeCell ref="B35:D35"/>
    <mergeCell ref="B23:D23"/>
    <mergeCell ref="B24:D24"/>
    <mergeCell ref="B25:D25"/>
    <mergeCell ref="B26:D26"/>
    <mergeCell ref="B27:D27"/>
  </mergeCells>
  <dataValidations count="8">
    <dataValidation allowBlank="1" showInputMessage="1" showErrorMessage="1" prompt="Criterio para la aplicación de depreciación: anual, mensual, trimestral, etc." sqref="H9 H17 H34"/>
    <dataValidation allowBlank="1" showInputMessage="1" showErrorMessage="1" prompt="Diferencia entre el saldo final y el inicial presentados." sqref="G9 G17 G34"/>
    <dataValidation allowBlank="1" showInputMessage="1" showErrorMessage="1" prompt="Corresponde al nombre o descripción de la cuenta de acuerdo al Plan de Cuentas emitido por el CONAC." sqref="B9:D9 B17:D17 B34:D34"/>
    <dataValidation allowBlank="1" showInputMessage="1" showErrorMessage="1" prompt="Indicar el método de depreciación." sqref="I34"/>
    <dataValidation allowBlank="1" showInputMessage="1" showErrorMessage="1" prompt="Indicar la tasa de aplicación." sqref="J32"/>
    <dataValidation allowBlank="1" showInputMessage="1" showErrorMessage="1" prompt="Corresponde al número de la cuenta de acuerdo al Plan de Cuentas emitido por el CONAC (DOF 23/12/2015)." sqref="A9 A17 A34"/>
    <dataValidation allowBlank="1" showInputMessage="1" showErrorMessage="1" prompt="Saldo al 31 de diciembre del año anterior del ejercio que se presenta." sqref="E9 E17 E34"/>
    <dataValidation allowBlank="1" showInputMessage="1" showErrorMessage="1" prompt="Importe final del periodo que corresponde la información financiera trimestral que se presenta." sqref="F9 F17 F34"/>
  </dataValidations>
  <printOptions horizontalCentered="1"/>
  <pageMargins left="0.70866141732283472" right="0.70866141732283472" top="0.74803149606299213" bottom="0.74803149606299213" header="0.31496062992125984" footer="0.31496062992125984"/>
  <pageSetup scale="75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6"/>
  <sheetViews>
    <sheetView zoomScaleNormal="100" zoomScaleSheetLayoutView="100" workbookViewId="0">
      <selection activeCell="F16" sqref="F16"/>
    </sheetView>
  </sheetViews>
  <sheetFormatPr baseColWidth="10" defaultRowHeight="11.25" x14ac:dyDescent="0.2"/>
  <cols>
    <col min="1" max="1" width="16.42578125" style="6" customWidth="1"/>
    <col min="2" max="2" width="15.7109375" style="6" customWidth="1"/>
    <col min="3" max="3" width="15.7109375" style="30" customWidth="1"/>
    <col min="4" max="4" width="17.5703125" style="30" customWidth="1"/>
    <col min="5" max="5" width="19.85546875" style="7" customWidth="1"/>
    <col min="6" max="6" width="17.7109375" style="7" customWidth="1"/>
    <col min="7" max="7" width="15.5703125" style="7" customWidth="1"/>
    <col min="8" max="8" width="17.7109375" style="6" customWidth="1"/>
    <col min="9" max="9" width="6.140625" style="6" customWidth="1"/>
    <col min="10" max="10" width="3" style="6" customWidth="1"/>
    <col min="11" max="11" width="3.42578125" style="6" customWidth="1"/>
    <col min="12" max="16384" width="11.42578125" style="6"/>
  </cols>
  <sheetData>
    <row r="1" spans="1:11" s="30" customFormat="1" ht="18" x14ac:dyDescent="0.25">
      <c r="A1" s="324" t="s">
        <v>238</v>
      </c>
      <c r="B1" s="324"/>
      <c r="C1" s="324"/>
      <c r="D1" s="324"/>
      <c r="E1" s="324"/>
      <c r="F1" s="324"/>
      <c r="G1" s="324"/>
      <c r="H1" s="324"/>
      <c r="I1" s="324"/>
      <c r="J1" s="267"/>
      <c r="K1" s="267"/>
    </row>
    <row r="2" spans="1:11" s="30" customFormat="1" ht="20.25" x14ac:dyDescent="0.3">
      <c r="A2" s="325" t="s">
        <v>239</v>
      </c>
      <c r="B2" s="325"/>
      <c r="C2" s="325"/>
      <c r="D2" s="325"/>
      <c r="E2" s="325"/>
      <c r="F2" s="325"/>
      <c r="G2" s="325"/>
      <c r="H2" s="325"/>
      <c r="I2" s="325"/>
      <c r="J2" s="268"/>
      <c r="K2" s="268"/>
    </row>
    <row r="3" spans="1:11" s="30" customFormat="1" ht="15" x14ac:dyDescent="0.25">
      <c r="A3" s="326" t="s">
        <v>300</v>
      </c>
      <c r="B3" s="326"/>
      <c r="C3" s="326"/>
      <c r="D3" s="326"/>
      <c r="E3" s="326"/>
      <c r="F3" s="326"/>
      <c r="G3" s="326"/>
      <c r="H3" s="326"/>
      <c r="I3" s="326"/>
      <c r="J3" s="268"/>
      <c r="K3" s="268"/>
    </row>
    <row r="4" spans="1:11" s="30" customFormat="1" x14ac:dyDescent="0.2">
      <c r="A4" s="327" t="s">
        <v>175</v>
      </c>
      <c r="B4" s="327"/>
      <c r="C4" s="327"/>
      <c r="D4" s="327"/>
      <c r="E4" s="327"/>
      <c r="F4" s="327"/>
      <c r="G4" s="327"/>
      <c r="H4" s="327"/>
      <c r="I4" s="327"/>
      <c r="J4" s="3"/>
      <c r="K4" s="4"/>
    </row>
    <row r="5" spans="1:11" s="30" customFormat="1" x14ac:dyDescent="0.2">
      <c r="A5" s="256"/>
      <c r="B5" s="256"/>
      <c r="C5" s="256"/>
      <c r="D5" s="256"/>
      <c r="E5" s="257"/>
      <c r="F5" s="3"/>
      <c r="G5" s="4"/>
      <c r="H5" s="258"/>
      <c r="I5" s="258"/>
      <c r="J5" s="3"/>
      <c r="K5" s="4"/>
    </row>
    <row r="6" spans="1:11" s="30" customFormat="1" x14ac:dyDescent="0.2">
      <c r="A6" s="256"/>
      <c r="B6" s="256"/>
      <c r="C6" s="256"/>
      <c r="D6" s="256"/>
      <c r="E6" s="257"/>
      <c r="F6" s="3"/>
      <c r="G6" s="4"/>
      <c r="H6" s="258"/>
      <c r="I6" s="258"/>
      <c r="J6" s="3"/>
      <c r="K6" s="4"/>
    </row>
    <row r="7" spans="1:11" ht="11.25" customHeight="1" x14ac:dyDescent="0.2">
      <c r="A7" s="83" t="s">
        <v>78</v>
      </c>
      <c r="B7" s="83"/>
      <c r="C7" s="86"/>
      <c r="D7" s="86"/>
      <c r="E7" s="84"/>
      <c r="F7" s="84"/>
      <c r="G7" s="84"/>
      <c r="H7" s="85" t="s">
        <v>64</v>
      </c>
    </row>
    <row r="8" spans="1:11" s="8" customFormat="1" ht="12" x14ac:dyDescent="0.2">
      <c r="A8" s="86"/>
      <c r="B8" s="86"/>
      <c r="C8" s="86"/>
      <c r="D8" s="86"/>
      <c r="E8" s="84"/>
      <c r="F8" s="84"/>
      <c r="G8" s="84"/>
      <c r="H8" s="82"/>
    </row>
    <row r="9" spans="1:11" ht="15" customHeight="1" x14ac:dyDescent="0.2">
      <c r="A9" s="55" t="s">
        <v>42</v>
      </c>
      <c r="B9" s="213" t="s">
        <v>43</v>
      </c>
      <c r="C9" s="214"/>
      <c r="D9" s="215"/>
      <c r="E9" s="297" t="s">
        <v>59</v>
      </c>
      <c r="F9" s="297" t="s">
        <v>60</v>
      </c>
      <c r="G9" s="297" t="s">
        <v>61</v>
      </c>
      <c r="H9" s="284" t="s">
        <v>62</v>
      </c>
    </row>
    <row r="10" spans="1:11" s="258" customFormat="1" ht="15" customHeight="1" x14ac:dyDescent="0.2">
      <c r="A10" s="309">
        <v>1251000000</v>
      </c>
      <c r="B10" s="344" t="s">
        <v>302</v>
      </c>
      <c r="C10" s="344"/>
      <c r="D10" s="344"/>
      <c r="E10" s="310">
        <v>21112</v>
      </c>
      <c r="F10" s="310">
        <v>21112</v>
      </c>
      <c r="G10" s="307"/>
      <c r="H10" s="308"/>
    </row>
    <row r="11" spans="1:11" ht="20.100000000000001" customHeight="1" x14ac:dyDescent="0.2">
      <c r="A11" s="31">
        <v>1254100000</v>
      </c>
      <c r="B11" s="343" t="s">
        <v>254</v>
      </c>
      <c r="C11" s="343"/>
      <c r="D11" s="343"/>
      <c r="E11" s="220">
        <v>701121.26</v>
      </c>
      <c r="F11" s="220">
        <v>701121.26</v>
      </c>
      <c r="G11" s="220">
        <f>F11-E11</f>
        <v>0</v>
      </c>
      <c r="H11" s="31" t="s">
        <v>169</v>
      </c>
    </row>
    <row r="12" spans="1:11" ht="12" x14ac:dyDescent="0.2">
      <c r="A12" s="63"/>
      <c r="B12" s="63" t="s">
        <v>138</v>
      </c>
      <c r="C12" s="63"/>
      <c r="D12" s="63"/>
      <c r="E12" s="234">
        <f>SUM(E10:E11)</f>
        <v>722233.26</v>
      </c>
      <c r="F12" s="234">
        <f>SUM(F10:F11)</f>
        <v>722233.26</v>
      </c>
      <c r="G12" s="234">
        <f>SUM(G10:G11)</f>
        <v>0</v>
      </c>
      <c r="H12" s="237"/>
    </row>
    <row r="13" spans="1:11" ht="12" x14ac:dyDescent="0.2">
      <c r="A13" s="61"/>
      <c r="B13" s="61"/>
      <c r="C13" s="61"/>
      <c r="D13" s="61"/>
      <c r="E13" s="62"/>
      <c r="F13" s="62"/>
      <c r="G13" s="62"/>
      <c r="H13" s="61"/>
    </row>
    <row r="14" spans="1:11" s="30" customFormat="1" ht="12" x14ac:dyDescent="0.2">
      <c r="A14" s="61"/>
      <c r="B14" s="61"/>
      <c r="C14" s="61"/>
      <c r="D14" s="61"/>
      <c r="E14" s="62"/>
      <c r="F14" s="62"/>
      <c r="G14" s="62"/>
      <c r="H14" s="61"/>
    </row>
    <row r="15" spans="1:11" s="30" customFormat="1" ht="12" x14ac:dyDescent="0.2">
      <c r="A15" s="61"/>
      <c r="B15" s="61"/>
      <c r="C15" s="61"/>
      <c r="D15" s="61"/>
      <c r="E15" s="62"/>
      <c r="F15" s="62"/>
      <c r="G15" s="62"/>
      <c r="H15" s="61"/>
    </row>
    <row r="16" spans="1:11" ht="12" x14ac:dyDescent="0.2">
      <c r="A16" s="61"/>
      <c r="B16" s="61"/>
      <c r="C16" s="61"/>
      <c r="D16" s="61"/>
      <c r="E16" s="62"/>
      <c r="F16" s="62"/>
      <c r="G16" s="62"/>
      <c r="H16" s="61"/>
    </row>
    <row r="17" spans="1:9" ht="12" x14ac:dyDescent="0.2">
      <c r="A17" s="61"/>
      <c r="B17" s="61"/>
      <c r="C17" s="61"/>
      <c r="D17" s="61"/>
      <c r="E17" s="62"/>
      <c r="F17" s="62"/>
      <c r="G17" s="62"/>
      <c r="H17" s="61"/>
    </row>
    <row r="25" spans="1:9" x14ac:dyDescent="0.2">
      <c r="A25" s="329"/>
      <c r="B25" s="329"/>
      <c r="C25" s="334"/>
      <c r="D25" s="334"/>
      <c r="E25" s="35"/>
      <c r="F25" s="328"/>
      <c r="G25" s="328"/>
      <c r="H25" s="35"/>
    </row>
    <row r="26" spans="1:9" ht="27" customHeight="1" x14ac:dyDescent="0.2">
      <c r="A26" s="333"/>
      <c r="B26" s="333"/>
      <c r="C26" s="332"/>
      <c r="D26" s="332"/>
      <c r="E26" s="38"/>
      <c r="F26" s="332"/>
      <c r="G26" s="332"/>
      <c r="H26" s="332"/>
      <c r="I26" s="332"/>
    </row>
  </sheetData>
  <mergeCells count="13">
    <mergeCell ref="B11:D11"/>
    <mergeCell ref="A1:I1"/>
    <mergeCell ref="A2:I2"/>
    <mergeCell ref="A3:I3"/>
    <mergeCell ref="A4:I4"/>
    <mergeCell ref="B10:D10"/>
    <mergeCell ref="A26:B26"/>
    <mergeCell ref="C26:D26"/>
    <mergeCell ref="F25:G25"/>
    <mergeCell ref="F26:G26"/>
    <mergeCell ref="H26:I26"/>
    <mergeCell ref="A25:B25"/>
    <mergeCell ref="C25:D25"/>
  </mergeCells>
  <dataValidations count="6">
    <dataValidation allowBlank="1" showInputMessage="1" showErrorMessage="1" prompt="Corresponde al nombre o descripción de la cuenta de acuerdo al Plan de Cuentas emitido por el CONAC." sqref="B9:B10 C9:D9"/>
    <dataValidation allowBlank="1" showInputMessage="1" showErrorMessage="1" prompt="Diferencia entre el saldo final y el inicial presentados." sqref="G9:G10"/>
    <dataValidation allowBlank="1" showInputMessage="1" showErrorMessage="1" prompt="Indicar el medio como se está amortizando el intangible, por tiempo, por uso." sqref="H9:H10"/>
    <dataValidation allowBlank="1" showInputMessage="1" showErrorMessage="1" prompt="Corresponde al número de la cuenta de acuerdo al Plan de Cuentas emitido por el CONAC (DOF 23/12/2015)." sqref="A9:A10"/>
    <dataValidation allowBlank="1" showInputMessage="1" showErrorMessage="1" prompt="Saldo al 31 de diciembre del año anterior del ejercio que se presenta." sqref="E9:E10"/>
    <dataValidation allowBlank="1" showInputMessage="1" showErrorMessage="1" prompt="Importe final del periodo que corresponde la información financiera trimestral que se presenta." sqref="F9:F10"/>
  </dataValidations>
  <printOptions horizontalCentered="1"/>
  <pageMargins left="0.70866141732283472" right="0.70866141732283472" top="0.74803149606299213" bottom="0.74803149606299213" header="0.31496062992125984" footer="0.31496062992125984"/>
  <pageSetup scale="85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workbookViewId="0">
      <selection activeCell="F11" sqref="F11"/>
    </sheetView>
  </sheetViews>
  <sheetFormatPr baseColWidth="10" defaultRowHeight="15" x14ac:dyDescent="0.25"/>
  <cols>
    <col min="4" max="4" width="16.5703125" customWidth="1"/>
    <col min="5" max="5" width="14.42578125" customWidth="1"/>
    <col min="6" max="6" width="14.140625" customWidth="1"/>
    <col min="7" max="7" width="22.28515625" customWidth="1"/>
  </cols>
  <sheetData>
    <row r="1" spans="1:11" s="30" customFormat="1" ht="18" x14ac:dyDescent="0.25">
      <c r="A1" s="324" t="s">
        <v>238</v>
      </c>
      <c r="B1" s="324"/>
      <c r="C1" s="324"/>
      <c r="D1" s="324"/>
      <c r="E1" s="324"/>
      <c r="F1" s="324"/>
      <c r="G1" s="324"/>
      <c r="H1" s="324"/>
      <c r="I1" s="324"/>
      <c r="J1" s="267"/>
      <c r="K1" s="267"/>
    </row>
    <row r="2" spans="1:11" s="30" customFormat="1" ht="20.25" x14ac:dyDescent="0.3">
      <c r="A2" s="325" t="s">
        <v>239</v>
      </c>
      <c r="B2" s="325"/>
      <c r="C2" s="325"/>
      <c r="D2" s="325"/>
      <c r="E2" s="325"/>
      <c r="F2" s="325"/>
      <c r="G2" s="325"/>
      <c r="H2" s="325"/>
      <c r="I2" s="325"/>
      <c r="J2" s="268"/>
      <c r="K2" s="268"/>
    </row>
    <row r="3" spans="1:11" s="30" customFormat="1" x14ac:dyDescent="0.25">
      <c r="A3" s="326" t="s">
        <v>300</v>
      </c>
      <c r="B3" s="326"/>
      <c r="C3" s="326"/>
      <c r="D3" s="326"/>
      <c r="E3" s="326"/>
      <c r="F3" s="326"/>
      <c r="G3" s="326"/>
      <c r="H3" s="326"/>
      <c r="I3" s="326"/>
      <c r="J3" s="268"/>
      <c r="K3" s="268"/>
    </row>
    <row r="4" spans="1:11" x14ac:dyDescent="0.25">
      <c r="A4" s="327" t="s">
        <v>175</v>
      </c>
      <c r="B4" s="327"/>
      <c r="C4" s="327"/>
      <c r="D4" s="327"/>
      <c r="E4" s="327"/>
      <c r="F4" s="327"/>
      <c r="G4" s="327"/>
      <c r="H4" s="327"/>
      <c r="I4" s="327"/>
    </row>
    <row r="5" spans="1:11" x14ac:dyDescent="0.25">
      <c r="A5" s="256"/>
      <c r="B5" s="256"/>
      <c r="C5" s="256"/>
      <c r="D5" s="256"/>
      <c r="E5" s="257"/>
      <c r="F5" s="3"/>
      <c r="G5" s="4"/>
      <c r="H5" s="258"/>
      <c r="I5" s="258"/>
    </row>
    <row r="6" spans="1:11" x14ac:dyDescent="0.25">
      <c r="A6" s="256"/>
      <c r="B6" s="256"/>
      <c r="C6" s="256"/>
      <c r="D6" s="256"/>
      <c r="E6" s="257"/>
      <c r="F6" s="3"/>
      <c r="G6" s="4"/>
      <c r="H6" s="258"/>
      <c r="I6" s="258"/>
    </row>
    <row r="7" spans="1:11" ht="11.25" customHeight="1" x14ac:dyDescent="0.25">
      <c r="A7" s="245" t="s">
        <v>234</v>
      </c>
      <c r="B7" s="246"/>
      <c r="C7" s="246"/>
      <c r="D7" s="247"/>
      <c r="E7" s="248"/>
      <c r="F7" s="248"/>
      <c r="G7" s="249" t="s">
        <v>236</v>
      </c>
    </row>
    <row r="8" spans="1:11" x14ac:dyDescent="0.25">
      <c r="A8" s="250"/>
      <c r="B8" s="250"/>
      <c r="C8" s="250"/>
      <c r="D8" s="250"/>
      <c r="E8" s="251"/>
      <c r="F8" s="42"/>
      <c r="G8" s="52"/>
    </row>
    <row r="9" spans="1:11" ht="13.5" customHeight="1" x14ac:dyDescent="0.25">
      <c r="A9" s="55" t="s">
        <v>42</v>
      </c>
      <c r="B9" s="152" t="s">
        <v>43</v>
      </c>
      <c r="C9" s="148"/>
      <c r="D9" s="133"/>
      <c r="E9" s="143" t="s">
        <v>59</v>
      </c>
      <c r="F9" s="77" t="s">
        <v>60</v>
      </c>
      <c r="G9" s="47" t="s">
        <v>62</v>
      </c>
    </row>
    <row r="10" spans="1:11" x14ac:dyDescent="0.25">
      <c r="A10" s="252">
        <v>1279100000</v>
      </c>
      <c r="B10" s="339" t="s">
        <v>255</v>
      </c>
      <c r="C10" s="340"/>
      <c r="D10" s="341"/>
      <c r="E10" s="232">
        <v>0</v>
      </c>
      <c r="F10" s="232">
        <v>0</v>
      </c>
      <c r="G10" s="253" t="s">
        <v>248</v>
      </c>
    </row>
    <row r="11" spans="1:11" x14ac:dyDescent="0.25">
      <c r="A11" s="63"/>
      <c r="B11" s="145" t="s">
        <v>235</v>
      </c>
      <c r="C11" s="149"/>
      <c r="D11" s="146"/>
      <c r="E11" s="236">
        <f>SUM(E10:E10)</f>
        <v>0</v>
      </c>
      <c r="F11" s="236">
        <f>SUM(F10:F10)</f>
        <v>0</v>
      </c>
      <c r="G11" s="60"/>
    </row>
  </sheetData>
  <mergeCells count="5">
    <mergeCell ref="A4:I4"/>
    <mergeCell ref="A1:I1"/>
    <mergeCell ref="A2:I2"/>
    <mergeCell ref="A3:I3"/>
    <mergeCell ref="B10:D10"/>
  </mergeCells>
  <dataValidations count="5">
    <dataValidation allowBlank="1" showInputMessage="1" showErrorMessage="1" prompt="Importe final del periodo que corresponde la información financiera trimestral que se presenta." sqref="F9"/>
    <dataValidation allowBlank="1" showInputMessage="1" showErrorMessage="1" prompt="Saldo al 31 de diciembre del año anterior del ejercio que se presenta." sqref="E9"/>
    <dataValidation allowBlank="1" showInputMessage="1" showErrorMessage="1" prompt="Corresponde al número de la cuenta de acuerdo al Plan de Cuentas emitido por el CONAC (DOF 23/12/2015)." sqref="A9"/>
    <dataValidation allowBlank="1" showInputMessage="1" showErrorMessage="1" prompt="Corresponde al nombre o descripción de la cuenta de acuerdo al Plan de Cuentas emitido por el CONAC." sqref="B9:D9"/>
    <dataValidation allowBlank="1" showInputMessage="1" showErrorMessage="1" prompt="Criterio para la aplicación de depreciación: anual, mensual, trimestral, etc." sqref="G9"/>
  </dataValidations>
  <pageMargins left="0.7" right="0.7" top="0.75" bottom="0.75" header="0.3" footer="0.3"/>
  <pageSetup orientation="landscape" horizontalDpi="1200" verticalDpi="120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2"/>
  <sheetViews>
    <sheetView zoomScaleNormal="100" zoomScaleSheetLayoutView="100" workbookViewId="0">
      <selection activeCell="J16" sqref="J16"/>
    </sheetView>
  </sheetViews>
  <sheetFormatPr baseColWidth="10" defaultColWidth="13.7109375" defaultRowHeight="11.25" x14ac:dyDescent="0.2"/>
  <cols>
    <col min="1" max="1" width="20.7109375" style="6" customWidth="1"/>
    <col min="2" max="2" width="15.7109375" style="6" customWidth="1"/>
    <col min="3" max="3" width="10.140625" style="30" customWidth="1"/>
    <col min="4" max="4" width="15.7109375" style="30" customWidth="1"/>
    <col min="5" max="6" width="14.7109375" style="7" customWidth="1"/>
    <col min="7" max="7" width="12.7109375" style="7" customWidth="1"/>
    <col min="8" max="8" width="15.7109375" style="7" customWidth="1"/>
    <col min="9" max="9" width="14.7109375" style="7" customWidth="1"/>
    <col min="10" max="10" width="17.7109375" style="6" customWidth="1"/>
    <col min="11" max="16384" width="13.7109375" style="6"/>
  </cols>
  <sheetData>
    <row r="1" spans="1:10" s="30" customFormat="1" ht="18" x14ac:dyDescent="0.25">
      <c r="A1" s="324" t="s">
        <v>238</v>
      </c>
      <c r="B1" s="324"/>
      <c r="C1" s="324"/>
      <c r="D1" s="324"/>
      <c r="E1" s="324"/>
      <c r="F1" s="324"/>
      <c r="G1" s="324"/>
      <c r="H1" s="324"/>
      <c r="I1" s="324"/>
      <c r="J1" s="267"/>
    </row>
    <row r="2" spans="1:10" s="30" customFormat="1" ht="20.25" x14ac:dyDescent="0.3">
      <c r="A2" s="325" t="s">
        <v>239</v>
      </c>
      <c r="B2" s="325"/>
      <c r="C2" s="325"/>
      <c r="D2" s="325"/>
      <c r="E2" s="325"/>
      <c r="F2" s="325"/>
      <c r="G2" s="325"/>
      <c r="H2" s="325"/>
      <c r="I2" s="325"/>
      <c r="J2" s="268"/>
    </row>
    <row r="3" spans="1:10" s="30" customFormat="1" ht="15" x14ac:dyDescent="0.25">
      <c r="A3" s="326" t="s">
        <v>300</v>
      </c>
      <c r="B3" s="326"/>
      <c r="C3" s="326"/>
      <c r="D3" s="326"/>
      <c r="E3" s="326"/>
      <c r="F3" s="326"/>
      <c r="G3" s="326"/>
      <c r="H3" s="326"/>
      <c r="I3" s="326"/>
      <c r="J3" s="268"/>
    </row>
    <row r="4" spans="1:10" s="30" customFormat="1" x14ac:dyDescent="0.2">
      <c r="A4" s="327" t="s">
        <v>175</v>
      </c>
      <c r="B4" s="327"/>
      <c r="C4" s="327"/>
      <c r="D4" s="327"/>
      <c r="E4" s="327"/>
      <c r="F4" s="327"/>
      <c r="G4" s="327"/>
      <c r="H4" s="327"/>
      <c r="I4" s="327"/>
      <c r="J4" s="5"/>
    </row>
    <row r="5" spans="1:10" ht="11.25" customHeight="1" x14ac:dyDescent="0.2">
      <c r="A5" s="256"/>
      <c r="B5" s="256"/>
      <c r="C5" s="256"/>
      <c r="D5" s="256"/>
      <c r="E5" s="257"/>
      <c r="F5" s="3"/>
      <c r="G5" s="4"/>
      <c r="H5" s="258"/>
      <c r="I5" s="258"/>
      <c r="J5" s="5"/>
    </row>
    <row r="6" spans="1:10" x14ac:dyDescent="0.2">
      <c r="A6" s="256"/>
      <c r="B6" s="256"/>
      <c r="C6" s="256"/>
      <c r="D6" s="256"/>
      <c r="E6" s="257"/>
      <c r="F6" s="3"/>
      <c r="G6" s="4"/>
      <c r="H6" s="258"/>
      <c r="I6" s="258"/>
      <c r="J6" s="5"/>
    </row>
    <row r="7" spans="1:10" ht="11.25" customHeight="1" x14ac:dyDescent="0.2">
      <c r="A7" s="167" t="s">
        <v>141</v>
      </c>
      <c r="B7" s="150"/>
      <c r="C7" s="151"/>
      <c r="D7" s="199"/>
      <c r="E7" s="88"/>
      <c r="F7" s="88"/>
      <c r="G7" s="88"/>
      <c r="H7" s="88"/>
      <c r="I7" s="88"/>
      <c r="J7" s="89" t="s">
        <v>65</v>
      </c>
    </row>
    <row r="8" spans="1:10" ht="12" x14ac:dyDescent="0.2">
      <c r="A8" s="87"/>
      <c r="B8" s="52"/>
      <c r="C8" s="52"/>
      <c r="D8" s="52"/>
      <c r="E8" s="42"/>
      <c r="F8" s="42"/>
      <c r="G8" s="42"/>
      <c r="H8" s="42"/>
      <c r="I8" s="42"/>
      <c r="J8" s="52"/>
    </row>
    <row r="9" spans="1:10" ht="15" customHeight="1" x14ac:dyDescent="0.2">
      <c r="A9" s="55" t="s">
        <v>42</v>
      </c>
      <c r="B9" s="152" t="s">
        <v>43</v>
      </c>
      <c r="C9" s="148"/>
      <c r="D9" s="133"/>
      <c r="E9" s="69" t="s">
        <v>44</v>
      </c>
      <c r="F9" s="57" t="s">
        <v>48</v>
      </c>
      <c r="G9" s="57" t="s">
        <v>49</v>
      </c>
      <c r="H9" s="57" t="s">
        <v>50</v>
      </c>
      <c r="I9" s="58" t="s">
        <v>51</v>
      </c>
      <c r="J9" s="56" t="s">
        <v>52</v>
      </c>
    </row>
    <row r="10" spans="1:10" ht="12" x14ac:dyDescent="0.2">
      <c r="A10" s="33">
        <v>2112100000</v>
      </c>
      <c r="B10" s="337" t="s">
        <v>187</v>
      </c>
      <c r="C10" s="342"/>
      <c r="D10" s="338"/>
      <c r="E10" s="295">
        <v>1873656.92</v>
      </c>
      <c r="F10" s="298">
        <f>+E10</f>
        <v>1873656.92</v>
      </c>
      <c r="G10" s="299"/>
      <c r="H10" s="299"/>
      <c r="I10" s="298"/>
      <c r="J10" s="33" t="s">
        <v>166</v>
      </c>
    </row>
    <row r="11" spans="1:10" ht="12" x14ac:dyDescent="0.2">
      <c r="A11" s="33">
        <v>2117100000</v>
      </c>
      <c r="B11" s="337" t="s">
        <v>193</v>
      </c>
      <c r="C11" s="342"/>
      <c r="D11" s="338"/>
      <c r="E11" s="295">
        <v>3189296.8</v>
      </c>
      <c r="F11" s="298">
        <f>+E11</f>
        <v>3189296.8</v>
      </c>
      <c r="G11" s="299"/>
      <c r="H11" s="299"/>
      <c r="I11" s="298"/>
      <c r="J11" s="33" t="s">
        <v>166</v>
      </c>
    </row>
    <row r="12" spans="1:10" ht="12" x14ac:dyDescent="0.2">
      <c r="A12" s="33">
        <v>2117200000</v>
      </c>
      <c r="B12" s="337" t="s">
        <v>256</v>
      </c>
      <c r="C12" s="342"/>
      <c r="D12" s="338"/>
      <c r="E12" s="295">
        <v>2133663.33</v>
      </c>
      <c r="F12" s="298">
        <f>+E12</f>
        <v>2133663.33</v>
      </c>
      <c r="G12" s="299"/>
      <c r="H12" s="299"/>
      <c r="I12" s="298"/>
      <c r="J12" s="33" t="s">
        <v>166</v>
      </c>
    </row>
    <row r="13" spans="1:10" ht="12" x14ac:dyDescent="0.2">
      <c r="A13" s="33">
        <v>2117300000</v>
      </c>
      <c r="B13" s="337" t="s">
        <v>188</v>
      </c>
      <c r="C13" s="342"/>
      <c r="D13" s="338"/>
      <c r="E13" s="295">
        <v>-1138.8399999999999</v>
      </c>
      <c r="F13" s="298">
        <f>+E13</f>
        <v>-1138.8399999999999</v>
      </c>
      <c r="G13" s="299"/>
      <c r="H13" s="299"/>
      <c r="I13" s="300"/>
      <c r="J13" s="33" t="s">
        <v>166</v>
      </c>
    </row>
    <row r="14" spans="1:10" s="30" customFormat="1" ht="12" x14ac:dyDescent="0.2">
      <c r="A14" s="33">
        <v>2117400000</v>
      </c>
      <c r="B14" s="337" t="s">
        <v>189</v>
      </c>
      <c r="C14" s="342"/>
      <c r="D14" s="338"/>
      <c r="E14" s="295">
        <v>4530</v>
      </c>
      <c r="F14" s="298">
        <f>+E14</f>
        <v>4530</v>
      </c>
      <c r="G14" s="299"/>
      <c r="H14" s="299"/>
      <c r="I14" s="300"/>
      <c r="J14" s="33" t="s">
        <v>166</v>
      </c>
    </row>
    <row r="15" spans="1:10" s="30" customFormat="1" ht="12" x14ac:dyDescent="0.2">
      <c r="A15" s="33">
        <v>2117601000</v>
      </c>
      <c r="B15" s="337" t="s">
        <v>190</v>
      </c>
      <c r="C15" s="342"/>
      <c r="D15" s="338"/>
      <c r="E15" s="295">
        <v>2610.36</v>
      </c>
      <c r="F15" s="298">
        <f t="shared" ref="F15:F19" si="0">+E15</f>
        <v>2610.36</v>
      </c>
      <c r="G15" s="299"/>
      <c r="H15" s="299"/>
      <c r="I15" s="300"/>
      <c r="J15" s="33" t="s">
        <v>166</v>
      </c>
    </row>
    <row r="16" spans="1:10" s="258" customFormat="1" ht="12" x14ac:dyDescent="0.2">
      <c r="A16" s="33">
        <v>2117802000</v>
      </c>
      <c r="B16" s="304" t="s">
        <v>303</v>
      </c>
      <c r="C16" s="306"/>
      <c r="D16" s="305"/>
      <c r="E16" s="295">
        <v>7508.29</v>
      </c>
      <c r="F16" s="298">
        <f t="shared" si="0"/>
        <v>7508.29</v>
      </c>
      <c r="G16" s="299"/>
      <c r="H16" s="299"/>
      <c r="I16" s="300"/>
      <c r="J16" s="33" t="s">
        <v>166</v>
      </c>
    </row>
    <row r="17" spans="1:10" s="30" customFormat="1" ht="12" x14ac:dyDescent="0.2">
      <c r="A17" s="33">
        <v>2119100000</v>
      </c>
      <c r="B17" s="337" t="s">
        <v>191</v>
      </c>
      <c r="C17" s="342"/>
      <c r="D17" s="338"/>
      <c r="E17" s="295">
        <v>731225.69</v>
      </c>
      <c r="F17" s="298">
        <f t="shared" si="0"/>
        <v>731225.69</v>
      </c>
      <c r="G17" s="299"/>
      <c r="H17" s="299"/>
      <c r="I17" s="301"/>
      <c r="J17" s="33" t="s">
        <v>166</v>
      </c>
    </row>
    <row r="18" spans="1:10" s="30" customFormat="1" ht="12" x14ac:dyDescent="0.2">
      <c r="A18" s="33">
        <v>2119300000</v>
      </c>
      <c r="B18" s="337" t="s">
        <v>192</v>
      </c>
      <c r="C18" s="342"/>
      <c r="D18" s="338"/>
      <c r="E18" s="295">
        <v>742063.09</v>
      </c>
      <c r="F18" s="298">
        <f t="shared" si="0"/>
        <v>742063.09</v>
      </c>
      <c r="G18" s="299"/>
      <c r="H18" s="299"/>
      <c r="I18" s="301"/>
      <c r="J18" s="33" t="s">
        <v>166</v>
      </c>
    </row>
    <row r="19" spans="1:10" s="30" customFormat="1" ht="12" x14ac:dyDescent="0.2">
      <c r="A19" s="33">
        <v>2119400000</v>
      </c>
      <c r="B19" s="337" t="s">
        <v>257</v>
      </c>
      <c r="C19" s="342"/>
      <c r="D19" s="338"/>
      <c r="E19" s="295">
        <v>2224900.9900000002</v>
      </c>
      <c r="F19" s="298">
        <f t="shared" si="0"/>
        <v>2224900.9900000002</v>
      </c>
      <c r="G19" s="299"/>
      <c r="H19" s="299"/>
      <c r="I19" s="301"/>
      <c r="J19" s="33" t="s">
        <v>166</v>
      </c>
    </row>
    <row r="20" spans="1:10" ht="12" x14ac:dyDescent="0.2">
      <c r="A20" s="90"/>
      <c r="B20" s="145" t="s">
        <v>142</v>
      </c>
      <c r="C20" s="149"/>
      <c r="D20" s="146"/>
      <c r="E20" s="302">
        <f>SUM(E10:E19)</f>
        <v>10908316.630000001</v>
      </c>
      <c r="F20" s="303">
        <f>SUM(F10:F19)</f>
        <v>10908316.630000001</v>
      </c>
      <c r="G20" s="303">
        <f>SUM(G10:G19)</f>
        <v>0</v>
      </c>
      <c r="H20" s="303">
        <f>SUM(H10:H19)</f>
        <v>0</v>
      </c>
      <c r="I20" s="303">
        <f>SUM(I10:I19)</f>
        <v>0</v>
      </c>
      <c r="J20" s="285"/>
    </row>
    <row r="21" spans="1:10" ht="12" x14ac:dyDescent="0.2">
      <c r="A21" s="52"/>
      <c r="B21" s="52"/>
      <c r="C21" s="52"/>
      <c r="D21" s="52"/>
      <c r="E21" s="42"/>
      <c r="F21" s="42"/>
      <c r="G21" s="42"/>
      <c r="H21" s="42"/>
      <c r="I21" s="42"/>
      <c r="J21" s="52"/>
    </row>
    <row r="22" spans="1:10" s="30" customFormat="1" ht="12" x14ac:dyDescent="0.2">
      <c r="A22" s="52"/>
      <c r="B22" s="52"/>
      <c r="C22" s="52"/>
      <c r="D22" s="52"/>
      <c r="E22" s="42"/>
      <c r="F22" s="42"/>
      <c r="G22" s="42"/>
      <c r="H22" s="42"/>
      <c r="I22" s="42"/>
      <c r="J22" s="52"/>
    </row>
    <row r="24" spans="1:10" s="30" customFormat="1" x14ac:dyDescent="0.2">
      <c r="E24" s="7"/>
      <c r="F24" s="7"/>
      <c r="G24" s="7"/>
      <c r="H24" s="7"/>
      <c r="I24" s="7"/>
    </row>
    <row r="31" spans="1:10" x14ac:dyDescent="0.2">
      <c r="A31" s="329"/>
      <c r="B31" s="329"/>
      <c r="C31" s="334"/>
      <c r="D31" s="334"/>
      <c r="E31" s="328"/>
      <c r="F31" s="328"/>
      <c r="G31" s="328"/>
      <c r="H31" s="328"/>
      <c r="I31" s="328"/>
      <c r="J31" s="328"/>
    </row>
    <row r="32" spans="1:10" ht="21" customHeight="1" x14ac:dyDescent="0.2">
      <c r="A32" s="333"/>
      <c r="B32" s="333"/>
      <c r="C32" s="332"/>
      <c r="D32" s="332"/>
      <c r="E32" s="332"/>
      <c r="F32" s="332"/>
      <c r="G32" s="332"/>
      <c r="H32" s="332"/>
      <c r="I32" s="332"/>
      <c r="J32" s="332"/>
    </row>
  </sheetData>
  <mergeCells count="23">
    <mergeCell ref="B15:D15"/>
    <mergeCell ref="B17:D17"/>
    <mergeCell ref="B10:D10"/>
    <mergeCell ref="B12:D12"/>
    <mergeCell ref="B11:D11"/>
    <mergeCell ref="B13:D13"/>
    <mergeCell ref="B14:D14"/>
    <mergeCell ref="A1:I1"/>
    <mergeCell ref="A2:I2"/>
    <mergeCell ref="A3:I3"/>
    <mergeCell ref="A4:I4"/>
    <mergeCell ref="A32:B32"/>
    <mergeCell ref="C32:D32"/>
    <mergeCell ref="E32:F32"/>
    <mergeCell ref="G32:H32"/>
    <mergeCell ref="I32:J32"/>
    <mergeCell ref="A31:B31"/>
    <mergeCell ref="C31:D31"/>
    <mergeCell ref="E31:F31"/>
    <mergeCell ref="G31:H31"/>
    <mergeCell ref="I31:J31"/>
    <mergeCell ref="B18:D18"/>
    <mergeCell ref="B19:D19"/>
  </mergeCells>
  <dataValidations count="8">
    <dataValidation allowBlank="1" showInputMessage="1" showErrorMessage="1" prompt="Corresponde al nombre o descripción de la cuenta de acuerdo al Plan de Cuentas emitido por el CONAC." sqref="B9:D9"/>
    <dataValidation allowBlank="1" showInputMessage="1" showErrorMessage="1" prompt="Importe de la cuentas por cobrar con fecha de vencimiento de 1 a 90 días." sqref="F9"/>
    <dataValidation allowBlank="1" showInputMessage="1" showErrorMessage="1" prompt="Importe de la cuentas por cobrar con fecha de vencimiento de 91 a 180 días." sqref="G9"/>
    <dataValidation allowBlank="1" showInputMessage="1" showErrorMessage="1" prompt="Importe de la cuentas por cobrar con fecha de vencimiento de 181 a 365 días." sqref="H9"/>
    <dataValidation allowBlank="1" showInputMessage="1" showErrorMessage="1" prompt="Importe de la cuentas por cobrar con vencimiento mayor a 365 días." sqref="I9"/>
    <dataValidation allowBlank="1" showInputMessage="1" showErrorMessage="1" prompt="Informar sobre la factibilidad de pago." sqref="J9"/>
    <dataValidation allowBlank="1" showInputMessage="1" showErrorMessage="1" prompt="Corresponde al número de la cuenta de acuerdo al Plan de Cuentas emitido por el CONAC (DOF 23/12/2015)." sqref="A9"/>
    <dataValidation allowBlank="1" showInputMessage="1" showErrorMessage="1" prompt="Saldo final de la Información Financiera Trimestral que se presenta (trimestral: 1er, 2do, 3ro. o 4to.)." sqref="E9"/>
  </dataValidations>
  <printOptions horizontalCentered="1"/>
  <pageMargins left="0.70866141732283472" right="0.70866141732283472" top="0.74803149606299213" bottom="0.74803149606299213" header="0.31496062992125984" footer="0.31496062992125984"/>
  <pageSetup scale="80" orientation="landscape" horizontalDpi="300" verticalDpi="30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0"/>
  <sheetViews>
    <sheetView topLeftCell="A13" zoomScaleNormal="100" zoomScaleSheetLayoutView="100" workbookViewId="0">
      <selection activeCell="E52" sqref="E52"/>
    </sheetView>
  </sheetViews>
  <sheetFormatPr baseColWidth="10" defaultColWidth="12.42578125" defaultRowHeight="11.25" x14ac:dyDescent="0.2"/>
  <cols>
    <col min="1" max="1" width="16.140625" style="6" customWidth="1"/>
    <col min="2" max="2" width="21.42578125" style="6" customWidth="1"/>
    <col min="3" max="4" width="15.7109375" style="30" customWidth="1"/>
    <col min="5" max="5" width="19.85546875" style="30" customWidth="1"/>
    <col min="6" max="6" width="12.5703125" style="30" customWidth="1"/>
    <col min="7" max="8" width="17.7109375" style="4" customWidth="1"/>
    <col min="9" max="9" width="4.7109375" style="6" customWidth="1"/>
    <col min="10" max="10" width="4.7109375" style="6" hidden="1" customWidth="1"/>
    <col min="11" max="16384" width="12.42578125" style="6"/>
  </cols>
  <sheetData>
    <row r="1" spans="1:10" ht="18" x14ac:dyDescent="0.25">
      <c r="A1" s="324" t="s">
        <v>238</v>
      </c>
      <c r="B1" s="324"/>
      <c r="C1" s="324"/>
      <c r="D1" s="324"/>
      <c r="E1" s="324"/>
      <c r="F1" s="324"/>
      <c r="G1" s="324"/>
      <c r="H1" s="324"/>
      <c r="I1" s="324"/>
      <c r="J1" s="267"/>
    </row>
    <row r="2" spans="1:10" ht="20.25" x14ac:dyDescent="0.3">
      <c r="A2" s="325" t="s">
        <v>239</v>
      </c>
      <c r="B2" s="325"/>
      <c r="C2" s="325"/>
      <c r="D2" s="325"/>
      <c r="E2" s="325"/>
      <c r="F2" s="325"/>
      <c r="G2" s="325"/>
      <c r="H2" s="325"/>
      <c r="I2" s="325"/>
      <c r="J2" s="268"/>
    </row>
    <row r="3" spans="1:10" s="30" customFormat="1" ht="15" x14ac:dyDescent="0.25">
      <c r="A3" s="326" t="s">
        <v>300</v>
      </c>
      <c r="B3" s="326"/>
      <c r="C3" s="326"/>
      <c r="D3" s="326"/>
      <c r="E3" s="326"/>
      <c r="F3" s="326"/>
      <c r="G3" s="326"/>
      <c r="H3" s="326"/>
      <c r="I3" s="326"/>
      <c r="J3" s="268"/>
    </row>
    <row r="4" spans="1:10" s="30" customFormat="1" x14ac:dyDescent="0.2">
      <c r="A4" s="327" t="s">
        <v>175</v>
      </c>
      <c r="B4" s="327"/>
      <c r="C4" s="327"/>
      <c r="D4" s="327"/>
      <c r="E4" s="327"/>
      <c r="F4" s="327"/>
      <c r="G4" s="327"/>
      <c r="H4" s="327"/>
      <c r="I4" s="327"/>
      <c r="J4" s="5"/>
    </row>
    <row r="5" spans="1:10" s="30" customFormat="1" x14ac:dyDescent="0.2">
      <c r="A5" s="256"/>
      <c r="B5" s="256"/>
      <c r="C5" s="256"/>
      <c r="D5" s="256"/>
      <c r="E5" s="257"/>
      <c r="F5" s="3"/>
      <c r="G5" s="4"/>
      <c r="H5" s="258"/>
      <c r="I5" s="258"/>
      <c r="J5" s="5"/>
    </row>
    <row r="6" spans="1:10" s="10" customFormat="1" x14ac:dyDescent="0.2">
      <c r="A6" s="256"/>
      <c r="B6" s="256"/>
      <c r="C6" s="256"/>
      <c r="D6" s="256"/>
      <c r="E6" s="257"/>
      <c r="F6" s="3"/>
      <c r="G6" s="4"/>
      <c r="H6" s="258"/>
      <c r="I6" s="258"/>
    </row>
    <row r="7" spans="1:10" s="10" customFormat="1" ht="11.25" customHeight="1" x14ac:dyDescent="0.2">
      <c r="A7" s="311"/>
      <c r="B7" s="311"/>
      <c r="C7" s="86"/>
      <c r="D7" s="86"/>
      <c r="E7" s="86"/>
      <c r="F7" s="86"/>
      <c r="G7" s="104"/>
      <c r="H7" s="312"/>
      <c r="I7" s="13"/>
    </row>
    <row r="8" spans="1:10" ht="11.25" customHeight="1" x14ac:dyDescent="0.2">
      <c r="A8" s="152" t="s">
        <v>143</v>
      </c>
      <c r="B8" s="177"/>
      <c r="C8" s="86"/>
      <c r="D8" s="86"/>
      <c r="E8" s="86"/>
      <c r="F8" s="86"/>
      <c r="G8" s="91"/>
      <c r="H8" s="85" t="s">
        <v>154</v>
      </c>
    </row>
    <row r="9" spans="1:10" ht="15" customHeight="1" x14ac:dyDescent="0.2">
      <c r="A9" s="92"/>
      <c r="B9" s="92"/>
      <c r="C9" s="92"/>
      <c r="D9" s="92"/>
      <c r="E9" s="92"/>
      <c r="F9" s="92"/>
      <c r="G9" s="93"/>
      <c r="H9" s="94"/>
    </row>
    <row r="10" spans="1:10" ht="12" x14ac:dyDescent="0.2">
      <c r="A10" s="55" t="s">
        <v>42</v>
      </c>
      <c r="B10" s="153" t="s">
        <v>43</v>
      </c>
      <c r="C10" s="154"/>
      <c r="D10" s="154"/>
      <c r="E10" s="154"/>
      <c r="F10" s="155"/>
      <c r="G10" s="69" t="s">
        <v>44</v>
      </c>
      <c r="H10" s="69" t="s">
        <v>52</v>
      </c>
    </row>
    <row r="11" spans="1:10" ht="12" x14ac:dyDescent="0.2">
      <c r="A11" s="31">
        <v>4159100000</v>
      </c>
      <c r="B11" s="337" t="s">
        <v>197</v>
      </c>
      <c r="C11" s="342"/>
      <c r="D11" s="342"/>
      <c r="E11" s="342"/>
      <c r="F11" s="338"/>
      <c r="G11" s="220">
        <v>825842.16</v>
      </c>
      <c r="H11" s="78" t="s">
        <v>170</v>
      </c>
    </row>
    <row r="12" spans="1:10" ht="12" x14ac:dyDescent="0.2">
      <c r="A12" s="31">
        <v>4159200000</v>
      </c>
      <c r="B12" s="337" t="s">
        <v>198</v>
      </c>
      <c r="C12" s="342"/>
      <c r="D12" s="342"/>
      <c r="E12" s="342"/>
      <c r="F12" s="338"/>
      <c r="G12" s="220">
        <v>43.81</v>
      </c>
      <c r="H12" s="78" t="s">
        <v>170</v>
      </c>
    </row>
    <row r="13" spans="1:10" s="8" customFormat="1" ht="12" x14ac:dyDescent="0.2">
      <c r="A13" s="48"/>
      <c r="B13" s="159" t="s">
        <v>305</v>
      </c>
      <c r="C13" s="156"/>
      <c r="D13" s="156"/>
      <c r="E13" s="156"/>
      <c r="F13" s="156"/>
      <c r="G13" s="313">
        <f>SUM(G11:G12)</f>
        <v>825885.97000000009</v>
      </c>
      <c r="H13" s="234"/>
    </row>
    <row r="14" spans="1:10" s="8" customFormat="1" ht="12" x14ac:dyDescent="0.2">
      <c r="A14" s="320"/>
      <c r="B14" s="320"/>
      <c r="C14" s="320"/>
      <c r="D14" s="320"/>
      <c r="E14" s="320"/>
      <c r="F14" s="320"/>
      <c r="G14" s="314"/>
      <c r="H14" s="314"/>
    </row>
    <row r="15" spans="1:10" s="8" customFormat="1" ht="12" x14ac:dyDescent="0.2">
      <c r="A15" s="320"/>
      <c r="B15" s="320"/>
      <c r="C15" s="320"/>
      <c r="D15" s="320"/>
      <c r="E15" s="320"/>
      <c r="F15" s="320"/>
      <c r="G15" s="314"/>
      <c r="H15" s="314"/>
    </row>
    <row r="16" spans="1:10" s="8" customFormat="1" ht="12" x14ac:dyDescent="0.2">
      <c r="A16" s="320"/>
      <c r="B16" s="320"/>
      <c r="C16" s="320"/>
      <c r="D16" s="320"/>
      <c r="E16" s="320"/>
      <c r="F16" s="320"/>
      <c r="G16" s="314"/>
      <c r="H16" s="314"/>
    </row>
    <row r="17" spans="1:8" s="8" customFormat="1" ht="12" x14ac:dyDescent="0.2">
      <c r="A17" s="80"/>
      <c r="B17" s="80"/>
      <c r="C17" s="80"/>
      <c r="D17" s="80"/>
      <c r="E17" s="80"/>
      <c r="F17" s="80"/>
      <c r="G17" s="314"/>
      <c r="H17" s="81"/>
    </row>
    <row r="18" spans="1:8" s="8" customFormat="1" ht="12" x14ac:dyDescent="0.2">
      <c r="A18" s="152" t="s">
        <v>143</v>
      </c>
      <c r="B18" s="177"/>
      <c r="C18" s="86"/>
      <c r="D18" s="86"/>
      <c r="E18" s="86"/>
      <c r="F18" s="86"/>
      <c r="G18" s="315"/>
      <c r="H18" s="85" t="s">
        <v>154</v>
      </c>
    </row>
    <row r="19" spans="1:8" s="8" customFormat="1" ht="12" x14ac:dyDescent="0.2">
      <c r="A19" s="92"/>
      <c r="B19" s="92"/>
      <c r="C19" s="92"/>
      <c r="D19" s="92"/>
      <c r="E19" s="92"/>
      <c r="F19" s="92"/>
      <c r="G19" s="316"/>
      <c r="H19" s="94"/>
    </row>
    <row r="20" spans="1:8" s="8" customFormat="1" ht="12" x14ac:dyDescent="0.2">
      <c r="A20" s="55" t="s">
        <v>42</v>
      </c>
      <c r="B20" s="153" t="s">
        <v>43</v>
      </c>
      <c r="C20" s="154"/>
      <c r="D20" s="154"/>
      <c r="E20" s="154"/>
      <c r="F20" s="155"/>
      <c r="G20" s="69" t="s">
        <v>44</v>
      </c>
      <c r="H20" s="69" t="s">
        <v>52</v>
      </c>
    </row>
    <row r="21" spans="1:8" s="8" customFormat="1" ht="12" x14ac:dyDescent="0.2">
      <c r="A21" s="31">
        <v>4172100000</v>
      </c>
      <c r="B21" s="337" t="s">
        <v>304</v>
      </c>
      <c r="C21" s="342"/>
      <c r="D21" s="342"/>
      <c r="E21" s="342"/>
      <c r="F21" s="338"/>
      <c r="G21" s="220">
        <v>838236</v>
      </c>
      <c r="H21" s="78" t="s">
        <v>170</v>
      </c>
    </row>
    <row r="22" spans="1:8" s="8" customFormat="1" ht="12" x14ac:dyDescent="0.2">
      <c r="A22" s="31">
        <v>4172200000</v>
      </c>
      <c r="B22" s="337" t="s">
        <v>194</v>
      </c>
      <c r="C22" s="342"/>
      <c r="D22" s="342"/>
      <c r="E22" s="342"/>
      <c r="F22" s="338"/>
      <c r="G22" s="220">
        <v>26200</v>
      </c>
      <c r="H22" s="78" t="s">
        <v>170</v>
      </c>
    </row>
    <row r="23" spans="1:8" s="8" customFormat="1" ht="12" x14ac:dyDescent="0.2">
      <c r="A23" s="31">
        <v>4172400000</v>
      </c>
      <c r="B23" s="337" t="s">
        <v>241</v>
      </c>
      <c r="C23" s="342"/>
      <c r="D23" s="342"/>
      <c r="E23" s="342"/>
      <c r="F23" s="338"/>
      <c r="G23" s="220">
        <v>6751.5</v>
      </c>
      <c r="H23" s="78" t="s">
        <v>170</v>
      </c>
    </row>
    <row r="24" spans="1:8" s="8" customFormat="1" ht="12" x14ac:dyDescent="0.2">
      <c r="A24" s="31">
        <v>4172600000</v>
      </c>
      <c r="B24" s="337" t="s">
        <v>195</v>
      </c>
      <c r="C24" s="342"/>
      <c r="D24" s="342"/>
      <c r="E24" s="342"/>
      <c r="F24" s="338"/>
      <c r="G24" s="220">
        <v>3739926.37</v>
      </c>
      <c r="H24" s="78" t="s">
        <v>170</v>
      </c>
    </row>
    <row r="25" spans="1:8" s="8" customFormat="1" ht="12" x14ac:dyDescent="0.2">
      <c r="A25" s="31">
        <v>4172700000</v>
      </c>
      <c r="B25" s="346" t="s">
        <v>242</v>
      </c>
      <c r="C25" s="347"/>
      <c r="D25" s="347"/>
      <c r="E25" s="347"/>
      <c r="F25" s="348"/>
      <c r="G25" s="220">
        <v>211900</v>
      </c>
      <c r="H25" s="78" t="s">
        <v>170</v>
      </c>
    </row>
    <row r="26" spans="1:8" s="8" customFormat="1" ht="12" x14ac:dyDescent="0.2">
      <c r="A26" s="48"/>
      <c r="B26" s="159" t="s">
        <v>306</v>
      </c>
      <c r="C26" s="156"/>
      <c r="D26" s="156"/>
      <c r="E26" s="156"/>
      <c r="F26" s="156"/>
      <c r="G26" s="313">
        <f>SUM(G21:G25)</f>
        <v>4823013.87</v>
      </c>
      <c r="H26" s="234"/>
    </row>
    <row r="27" spans="1:8" s="8" customFormat="1" ht="12" x14ac:dyDescent="0.2">
      <c r="A27" s="80"/>
      <c r="B27" s="80"/>
      <c r="C27" s="80"/>
      <c r="D27" s="80"/>
      <c r="E27" s="80"/>
      <c r="F27" s="80"/>
      <c r="G27" s="314"/>
      <c r="H27" s="81"/>
    </row>
    <row r="28" spans="1:8" s="8" customFormat="1" ht="12" x14ac:dyDescent="0.2">
      <c r="A28" s="80"/>
      <c r="B28" s="80"/>
      <c r="C28" s="80"/>
      <c r="D28" s="80"/>
      <c r="E28" s="80"/>
      <c r="F28" s="80"/>
      <c r="G28" s="314"/>
      <c r="H28" s="81"/>
    </row>
    <row r="29" spans="1:8" s="8" customFormat="1" ht="12" x14ac:dyDescent="0.2">
      <c r="A29" s="80"/>
      <c r="B29" s="80"/>
      <c r="C29" s="80"/>
      <c r="D29" s="80"/>
      <c r="E29" s="80"/>
      <c r="F29" s="80"/>
      <c r="G29" s="314"/>
      <c r="H29" s="81"/>
    </row>
    <row r="30" spans="1:8" s="8" customFormat="1" ht="12" x14ac:dyDescent="0.2">
      <c r="A30" s="80"/>
      <c r="B30" s="80"/>
      <c r="C30" s="80"/>
      <c r="D30" s="80"/>
      <c r="E30" s="80"/>
      <c r="F30" s="80"/>
      <c r="G30" s="314"/>
      <c r="H30" s="81"/>
    </row>
    <row r="31" spans="1:8" ht="12" x14ac:dyDescent="0.2">
      <c r="A31" s="61"/>
      <c r="B31" s="61"/>
      <c r="C31" s="61"/>
      <c r="D31" s="61"/>
      <c r="E31" s="61"/>
      <c r="F31" s="61"/>
      <c r="G31" s="317"/>
      <c r="H31" s="95"/>
    </row>
    <row r="32" spans="1:8" ht="12" x14ac:dyDescent="0.2">
      <c r="A32" s="41" t="s">
        <v>144</v>
      </c>
      <c r="B32" s="176"/>
      <c r="C32" s="176"/>
      <c r="D32" s="176"/>
      <c r="E32" s="177"/>
      <c r="F32" s="198"/>
      <c r="G32" s="318"/>
      <c r="H32" s="131" t="s">
        <v>154</v>
      </c>
    </row>
    <row r="33" spans="1:10" ht="12" x14ac:dyDescent="0.2">
      <c r="A33" s="92"/>
      <c r="B33" s="94"/>
      <c r="C33" s="94"/>
      <c r="D33" s="94"/>
      <c r="E33" s="94"/>
      <c r="F33" s="94"/>
      <c r="G33" s="316"/>
      <c r="H33" s="94"/>
    </row>
    <row r="34" spans="1:10" ht="15" customHeight="1" x14ac:dyDescent="0.2">
      <c r="A34" s="55" t="s">
        <v>42</v>
      </c>
      <c r="B34" s="132" t="s">
        <v>43</v>
      </c>
      <c r="C34" s="148"/>
      <c r="D34" s="148"/>
      <c r="E34" s="148"/>
      <c r="F34" s="133"/>
      <c r="G34" s="69" t="s">
        <v>44</v>
      </c>
      <c r="H34" s="69" t="s">
        <v>52</v>
      </c>
    </row>
    <row r="35" spans="1:10" ht="12" x14ac:dyDescent="0.2">
      <c r="A35" s="31">
        <v>4221000000</v>
      </c>
      <c r="B35" s="330" t="s">
        <v>196</v>
      </c>
      <c r="C35" s="345"/>
      <c r="D35" s="345"/>
      <c r="E35" s="345"/>
      <c r="F35" s="331"/>
      <c r="G35" s="220">
        <v>177384000</v>
      </c>
      <c r="H35" s="78" t="s">
        <v>170</v>
      </c>
    </row>
    <row r="36" spans="1:10" ht="12" x14ac:dyDescent="0.2">
      <c r="A36" s="48"/>
      <c r="B36" s="134" t="s">
        <v>148</v>
      </c>
      <c r="C36" s="156"/>
      <c r="D36" s="156"/>
      <c r="E36" s="156"/>
      <c r="F36" s="156"/>
      <c r="G36" s="313">
        <f>SUM(G35:G35)</f>
        <v>177384000</v>
      </c>
      <c r="H36" s="60"/>
    </row>
    <row r="37" spans="1:10" x14ac:dyDescent="0.2">
      <c r="A37" s="16"/>
      <c r="B37" s="16"/>
      <c r="C37" s="16"/>
      <c r="D37" s="16"/>
      <c r="E37" s="16"/>
      <c r="F37" s="16"/>
      <c r="G37" s="319"/>
      <c r="H37" s="14"/>
    </row>
    <row r="38" spans="1:10" s="258" customFormat="1" x14ac:dyDescent="0.2">
      <c r="A38" s="16"/>
      <c r="B38" s="16"/>
      <c r="C38" s="16"/>
      <c r="D38" s="16"/>
      <c r="E38" s="16"/>
      <c r="F38" s="16"/>
      <c r="G38" s="319"/>
      <c r="H38" s="14"/>
    </row>
    <row r="39" spans="1:10" s="258" customFormat="1" x14ac:dyDescent="0.2">
      <c r="A39" s="16"/>
      <c r="B39" s="16"/>
      <c r="C39" s="16"/>
      <c r="D39" s="16"/>
      <c r="E39" s="16"/>
      <c r="F39" s="16"/>
      <c r="G39" s="319"/>
      <c r="H39" s="14"/>
    </row>
    <row r="40" spans="1:10" s="30" customFormat="1" x14ac:dyDescent="0.2">
      <c r="A40" s="16"/>
      <c r="B40" s="16"/>
      <c r="C40" s="16"/>
      <c r="D40" s="16"/>
      <c r="E40" s="16"/>
      <c r="F40" s="16"/>
      <c r="G40" s="319"/>
      <c r="H40" s="14"/>
    </row>
    <row r="41" spans="1:10" s="30" customFormat="1" x14ac:dyDescent="0.2">
      <c r="A41" s="16"/>
      <c r="B41" s="16"/>
      <c r="C41" s="16"/>
      <c r="D41" s="16"/>
      <c r="E41" s="16"/>
      <c r="F41" s="16"/>
      <c r="G41" s="14"/>
      <c r="H41" s="14"/>
    </row>
    <row r="42" spans="1:10" s="30" customFormat="1" x14ac:dyDescent="0.2">
      <c r="A42" s="16"/>
      <c r="B42" s="16"/>
      <c r="C42" s="16"/>
      <c r="D42" s="16"/>
      <c r="E42" s="16"/>
      <c r="F42" s="212"/>
      <c r="G42" s="14"/>
      <c r="H42" s="14"/>
    </row>
    <row r="43" spans="1:10" s="30" customFormat="1" x14ac:dyDescent="0.2">
      <c r="A43" s="16"/>
      <c r="B43" s="16"/>
      <c r="C43" s="16"/>
      <c r="D43" s="16"/>
      <c r="E43" s="16"/>
      <c r="F43" s="16"/>
      <c r="G43" s="14"/>
      <c r="H43" s="14"/>
    </row>
    <row r="44" spans="1:10" s="30" customFormat="1" x14ac:dyDescent="0.2">
      <c r="A44" s="16"/>
      <c r="B44" s="16"/>
      <c r="C44" s="16"/>
      <c r="D44" s="16"/>
      <c r="E44" s="16"/>
      <c r="F44" s="16"/>
      <c r="G44" s="14"/>
      <c r="H44" s="14"/>
    </row>
    <row r="45" spans="1:10" x14ac:dyDescent="0.2">
      <c r="A45" s="16"/>
      <c r="B45" s="16"/>
      <c r="C45" s="16"/>
      <c r="D45" s="16"/>
      <c r="E45" s="16"/>
      <c r="F45" s="16"/>
      <c r="G45" s="14"/>
      <c r="H45" s="14"/>
    </row>
    <row r="46" spans="1:10" x14ac:dyDescent="0.2">
      <c r="A46" s="16"/>
      <c r="B46" s="16"/>
      <c r="C46" s="16"/>
      <c r="D46" s="16"/>
      <c r="E46" s="16"/>
      <c r="F46" s="16"/>
      <c r="G46" s="14"/>
      <c r="H46" s="14"/>
    </row>
    <row r="47" spans="1:10" x14ac:dyDescent="0.2">
      <c r="A47" s="329"/>
      <c r="B47" s="329"/>
      <c r="C47" s="334"/>
      <c r="D47" s="334"/>
      <c r="E47" s="36"/>
      <c r="F47" s="328"/>
      <c r="G47" s="328"/>
      <c r="H47" s="35"/>
      <c r="I47" s="35"/>
      <c r="J47" s="35"/>
    </row>
    <row r="48" spans="1:10" ht="23.25" customHeight="1" x14ac:dyDescent="0.2">
      <c r="A48" s="333"/>
      <c r="B48" s="333"/>
      <c r="C48" s="332"/>
      <c r="D48" s="332"/>
      <c r="E48" s="37"/>
      <c r="F48" s="332"/>
      <c r="G48" s="332"/>
      <c r="H48" s="332"/>
      <c r="I48" s="332"/>
      <c r="J48" s="38"/>
    </row>
    <row r="49" spans="1:8" x14ac:dyDescent="0.2">
      <c r="A49" s="16"/>
      <c r="B49" s="16"/>
      <c r="C49" s="16"/>
      <c r="D49" s="16"/>
      <c r="E49" s="16"/>
      <c r="F49" s="16"/>
      <c r="G49" s="14"/>
      <c r="H49" s="14"/>
    </row>
    <row r="50" spans="1:8" x14ac:dyDescent="0.2">
      <c r="A50" s="16"/>
      <c r="B50" s="16"/>
      <c r="C50" s="16"/>
      <c r="D50" s="16"/>
      <c r="E50" s="16"/>
      <c r="F50" s="16"/>
      <c r="G50" s="14"/>
      <c r="H50" s="14"/>
    </row>
    <row r="51" spans="1:8" x14ac:dyDescent="0.2">
      <c r="A51" s="16"/>
      <c r="B51" s="16"/>
      <c r="C51" s="16"/>
      <c r="D51" s="16"/>
      <c r="E51" s="16"/>
      <c r="F51" s="16"/>
      <c r="G51" s="14"/>
      <c r="H51" s="14"/>
    </row>
    <row r="52" spans="1:8" x14ac:dyDescent="0.2">
      <c r="A52" s="16"/>
      <c r="B52" s="16"/>
      <c r="C52" s="16"/>
      <c r="D52" s="16"/>
      <c r="E52" s="16"/>
      <c r="F52" s="16"/>
      <c r="G52" s="14"/>
      <c r="H52" s="14"/>
    </row>
    <row r="53" spans="1:8" x14ac:dyDescent="0.2">
      <c r="A53" s="16"/>
      <c r="B53" s="16"/>
      <c r="C53" s="16"/>
      <c r="D53" s="16"/>
      <c r="E53" s="16"/>
      <c r="F53" s="16"/>
      <c r="G53" s="14"/>
      <c r="H53" s="14"/>
    </row>
    <row r="54" spans="1:8" x14ac:dyDescent="0.2">
      <c r="A54" s="16"/>
      <c r="B54" s="16"/>
      <c r="C54" s="16"/>
      <c r="D54" s="16"/>
      <c r="E54" s="16"/>
      <c r="F54" s="16"/>
      <c r="G54" s="14"/>
      <c r="H54" s="14"/>
    </row>
    <row r="55" spans="1:8" x14ac:dyDescent="0.2">
      <c r="A55" s="16"/>
      <c r="B55" s="16"/>
      <c r="C55" s="16"/>
      <c r="D55" s="16"/>
      <c r="E55" s="16"/>
      <c r="F55" s="16"/>
      <c r="G55" s="14"/>
      <c r="H55" s="14"/>
    </row>
    <row r="56" spans="1:8" x14ac:dyDescent="0.2">
      <c r="A56" s="16"/>
      <c r="B56" s="16"/>
      <c r="C56" s="16"/>
      <c r="D56" s="16"/>
      <c r="E56" s="16"/>
      <c r="F56" s="16"/>
      <c r="G56" s="14"/>
      <c r="H56" s="14"/>
    </row>
    <row r="57" spans="1:8" x14ac:dyDescent="0.2">
      <c r="A57" s="16"/>
      <c r="B57" s="16"/>
      <c r="C57" s="16"/>
      <c r="D57" s="16"/>
      <c r="E57" s="16"/>
      <c r="F57" s="16"/>
      <c r="G57" s="14"/>
      <c r="H57" s="14"/>
    </row>
    <row r="58" spans="1:8" x14ac:dyDescent="0.2">
      <c r="A58" s="16"/>
      <c r="B58" s="16"/>
      <c r="C58" s="16"/>
      <c r="D58" s="16"/>
      <c r="E58" s="16"/>
      <c r="F58" s="16"/>
      <c r="G58" s="14"/>
      <c r="H58" s="14"/>
    </row>
    <row r="59" spans="1:8" x14ac:dyDescent="0.2">
      <c r="A59" s="16"/>
      <c r="B59" s="16"/>
      <c r="C59" s="16"/>
      <c r="D59" s="16"/>
      <c r="E59" s="16"/>
      <c r="F59" s="16"/>
      <c r="G59" s="14"/>
      <c r="H59" s="14"/>
    </row>
    <row r="60" spans="1:8" x14ac:dyDescent="0.2">
      <c r="A60" s="16"/>
      <c r="B60" s="16"/>
      <c r="C60" s="16"/>
      <c r="D60" s="16"/>
      <c r="E60" s="16"/>
      <c r="F60" s="16"/>
      <c r="G60" s="14"/>
      <c r="H60" s="14"/>
    </row>
  </sheetData>
  <mergeCells count="19">
    <mergeCell ref="B21:F21"/>
    <mergeCell ref="B22:F22"/>
    <mergeCell ref="B23:F23"/>
    <mergeCell ref="B35:F35"/>
    <mergeCell ref="B24:F24"/>
    <mergeCell ref="B25:F25"/>
    <mergeCell ref="A1:I1"/>
    <mergeCell ref="A48:B48"/>
    <mergeCell ref="C48:D48"/>
    <mergeCell ref="F47:G47"/>
    <mergeCell ref="F48:G48"/>
    <mergeCell ref="H48:I48"/>
    <mergeCell ref="A2:I2"/>
    <mergeCell ref="A3:I3"/>
    <mergeCell ref="A4:I4"/>
    <mergeCell ref="A47:B47"/>
    <mergeCell ref="C47:D47"/>
    <mergeCell ref="B11:F11"/>
    <mergeCell ref="B12:F12"/>
  </mergeCells>
  <dataValidations count="4">
    <dataValidation allowBlank="1" showInputMessage="1" showErrorMessage="1" prompt="Características cualitativas significativas que les impacten financieramente." sqref="H20 H34 H10"/>
    <dataValidation allowBlank="1" showInputMessage="1" showErrorMessage="1" prompt="Corresponde al nombre o descripción de la cuenta de acuerdo al Plan de Cuentas emitido por el CONAC." sqref="B20:F20 B34:F34 B10:F10"/>
    <dataValidation allowBlank="1" showInputMessage="1" showErrorMessage="1" prompt="Corresponde al número de la cuenta de acuerdo al Plan de Cuentas emitido por el CONAC (DOF 23/12/2015)." sqref="A20 A34 A10"/>
    <dataValidation allowBlank="1" showInputMessage="1" showErrorMessage="1" prompt="Saldo final de la Información Financiera Trimestral que se presenta (trimestral: 1er, 2do, 3ro. o 4to.)." sqref="G20 G34 G10"/>
  </dataValidations>
  <printOptions horizontalCentered="1"/>
  <pageMargins left="0.51181102362204722" right="0.31496062992125984" top="0.39370078740157483" bottom="0.39370078740157483" header="0.31496062992125984" footer="0.31496062992125984"/>
  <pageSetup scale="9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15</vt:i4>
      </vt:variant>
      <vt:variant>
        <vt:lpstr>Rangos con nombre</vt:lpstr>
      </vt:variant>
      <vt:variant>
        <vt:i4>16</vt:i4>
      </vt:variant>
    </vt:vector>
  </HeadingPairs>
  <TitlesOfParts>
    <vt:vector size="31" baseType="lpstr">
      <vt:lpstr>Hoja1</vt:lpstr>
      <vt:lpstr>Notas a los Edos Financieros</vt:lpstr>
      <vt:lpstr>ESF-03</vt:lpstr>
      <vt:lpstr>ESF-05</vt:lpstr>
      <vt:lpstr>ESF-08</vt:lpstr>
      <vt:lpstr>ESF-09</vt:lpstr>
      <vt:lpstr>ESF-11</vt:lpstr>
      <vt:lpstr>ESF-12-13 </vt:lpstr>
      <vt:lpstr>EA-01-02</vt:lpstr>
      <vt:lpstr>EA-03 </vt:lpstr>
      <vt:lpstr>VHP-01 02</vt:lpstr>
      <vt:lpstr>EFE-01  </vt:lpstr>
      <vt:lpstr>EFE-02</vt:lpstr>
      <vt:lpstr>Conciliacion_Ig</vt:lpstr>
      <vt:lpstr>Conciliacion_Eg</vt:lpstr>
      <vt:lpstr>Conciliacion_Eg!Área_de_impresión</vt:lpstr>
      <vt:lpstr>Conciliacion_Ig!Área_de_impresión</vt:lpstr>
      <vt:lpstr>'EA-01-02'!Área_de_impresión</vt:lpstr>
      <vt:lpstr>'EA-03 '!Área_de_impresión</vt:lpstr>
      <vt:lpstr>'EFE-01  '!Área_de_impresión</vt:lpstr>
      <vt:lpstr>'EFE-02'!Área_de_impresión</vt:lpstr>
      <vt:lpstr>'ESF-03'!Área_de_impresión</vt:lpstr>
      <vt:lpstr>'ESF-05'!Área_de_impresión</vt:lpstr>
      <vt:lpstr>'ESF-08'!Área_de_impresión</vt:lpstr>
      <vt:lpstr>'ESF-09'!Área_de_impresión</vt:lpstr>
      <vt:lpstr>'ESF-11'!Área_de_impresión</vt:lpstr>
      <vt:lpstr>'ESF-12-13 '!Área_de_impresión</vt:lpstr>
      <vt:lpstr>'VHP-01 02'!Área_de_impresión</vt:lpstr>
      <vt:lpstr>'EA-01-02'!Títulos_a_imprimir</vt:lpstr>
      <vt:lpstr>'EA-03 '!Títulos_a_imprimir</vt:lpstr>
      <vt:lpstr>'EFE-01  '!Títulos_a_imprimir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om_aux6</cp:lastModifiedBy>
  <cp:lastPrinted>2016-11-15T14:53:57Z</cp:lastPrinted>
  <dcterms:created xsi:type="dcterms:W3CDTF">2012-12-11T20:36:24Z</dcterms:created>
  <dcterms:modified xsi:type="dcterms:W3CDTF">2018-01-23T16:28:59Z</dcterms:modified>
</cp:coreProperties>
</file>